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Dod1F1" sheetId="1" r:id="rId1"/>
    <sheet name="Dod1F2" sheetId="2" r:id="rId2"/>
    <sheet name="Dod1F3" sheetId="3" r:id="rId3"/>
    <sheet name="Dod1F4" sheetId="4" r:id="rId4"/>
    <sheet name="Dod2F1" sheetId="5" r:id="rId5"/>
    <sheet name="Dod2F2" sheetId="6" r:id="rId6"/>
    <sheet name="Dod2F3" sheetId="7" r:id="rId7"/>
    <sheet name="Dod2F4" sheetId="8" r:id="rId8"/>
    <sheet name="Dod4F1" sheetId="9" r:id="rId9"/>
    <sheet name="Dod4F2" sheetId="10" r:id="rId10"/>
  </sheets>
  <definedNames>
    <definedName name="_xlnm.Print_Area" localSheetId="0">'Dod1F1'!$A$1:$I$101</definedName>
    <definedName name="_xlnm.Print_Area" localSheetId="8">'Dod4F1'!$A$1:$U$21</definedName>
    <definedName name="_xlnm.Print_Area" localSheetId="9">'Dod4F2'!$A$1:$AG$22</definedName>
  </definedNames>
  <calcPr fullCalcOnLoad="1"/>
</workbook>
</file>

<file path=xl/comments1.xml><?xml version="1.0" encoding="utf-8"?>
<comments xmlns="http://schemas.openxmlformats.org/spreadsheetml/2006/main">
  <authors>
    <author>ПРЯННІКОВА АЛЛА ВОЛОДИМИРІВНА</author>
    <author>sveta</author>
  </authors>
  <commentList>
    <comment ref="F99" authorId="0">
      <text>
        <r>
          <rPr>
            <sz val="8"/>
            <rFont val="Tahoma"/>
            <family val="2"/>
          </rPr>
          <t>Дані ячейки рядка 89 не йдуть у загальний підсумок рядка 91</t>
        </r>
        <r>
          <rPr>
            <sz val="9"/>
            <rFont val="Tahoma"/>
            <family val="2"/>
          </rPr>
          <t xml:space="preserve">
</t>
        </r>
      </text>
    </comment>
    <comment ref="F100" authorId="0">
      <text>
        <r>
          <rPr>
            <sz val="9"/>
            <rFont val="Tahoma"/>
            <family val="2"/>
          </rPr>
          <t xml:space="preserve">Дані ячейки рядка 90 не йдуть у загальний підсумок рядка 91
</t>
        </r>
      </text>
    </comment>
    <comment ref="F40" authorId="1">
      <text>
        <r>
          <rPr>
            <sz val="8"/>
            <rFont val="Tahoma"/>
            <family val="2"/>
          </rPr>
          <t>Дані ячейки рядка 30 не йдуть у загальний підсумок рядка 32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ПРЯННІКОВА АЛЛА ВОЛОДИМИРІВНА</author>
  </authors>
  <commentList>
    <comment ref="F43" authorId="0">
      <text>
        <r>
          <rPr>
            <sz val="8"/>
            <rFont val="Times New Roman"/>
            <family val="1"/>
          </rPr>
          <t>Дані ячейки рядка 30 не йдуть у загальний підсумок рядка 31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98" authorId="0">
      <text>
        <r>
          <rPr>
            <sz val="7"/>
            <rFont val="Times New Roman"/>
            <family val="1"/>
          </rPr>
          <t>Дані ячейки рядка 85 не йдуть у загальний підсумок рядка 87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99" authorId="0">
      <text>
        <r>
          <rPr>
            <sz val="8"/>
            <rFont val="Times New Roman"/>
            <family val="1"/>
          </rPr>
          <t>Дані ячейки рядка 86 не йдуть у загальний підсумок рядка 87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<sst xmlns="http://schemas.openxmlformats.org/spreadsheetml/2006/main" count="1615" uniqueCount="476">
  <si>
    <t>Письмові звернення</t>
  </si>
  <si>
    <t>(назва органу ДФС)</t>
  </si>
  <si>
    <t>№ з/п</t>
  </si>
  <si>
    <t>Характеристика звернень</t>
  </si>
  <si>
    <t>1</t>
  </si>
  <si>
    <t>2</t>
  </si>
  <si>
    <t>3</t>
  </si>
  <si>
    <t xml:space="preserve">  Усього надійшло звернень громадян</t>
  </si>
  <si>
    <t/>
  </si>
  <si>
    <t>поштою  (безпосередньо від громадян)</t>
  </si>
  <si>
    <t>засобами електронного зв'язку, через мережу Інтернет (безпосередньо від громадянина)</t>
  </si>
  <si>
    <t>41</t>
  </si>
  <si>
    <t>4</t>
  </si>
  <si>
    <t>на особистому прийомі (через Приймальню громадян)</t>
  </si>
  <si>
    <t>5</t>
  </si>
  <si>
    <t>через уповноважену особу</t>
  </si>
  <si>
    <t>6</t>
  </si>
  <si>
    <t>через органи влади</t>
  </si>
  <si>
    <t>7</t>
  </si>
  <si>
    <t>8</t>
  </si>
  <si>
    <t>9</t>
  </si>
  <si>
    <t>10</t>
  </si>
  <si>
    <t>12</t>
  </si>
  <si>
    <t>11</t>
  </si>
  <si>
    <t>через засоби масової інформації</t>
  </si>
  <si>
    <t>від інших органів, установ, організацій</t>
  </si>
  <si>
    <t>13</t>
  </si>
  <si>
    <t>Усього за надходженням</t>
  </si>
  <si>
    <t>14</t>
  </si>
  <si>
    <t>За ознакою надходження</t>
  </si>
  <si>
    <t xml:space="preserve">первинне
</t>
  </si>
  <si>
    <t>15</t>
  </si>
  <si>
    <t>повторне</t>
  </si>
  <si>
    <t>16</t>
  </si>
  <si>
    <t>дублетне</t>
  </si>
  <si>
    <t>17</t>
  </si>
  <si>
    <t>неодноразове</t>
  </si>
  <si>
    <t>18</t>
  </si>
  <si>
    <t>масове (самостійний)</t>
  </si>
  <si>
    <t>19</t>
  </si>
  <si>
    <t>Усього за ознакою надходження</t>
  </si>
  <si>
    <t>20</t>
  </si>
  <si>
    <t>За видами</t>
  </si>
  <si>
    <t xml:space="preserve">пропозиція (зауваження)
</t>
  </si>
  <si>
    <t>21</t>
  </si>
  <si>
    <t xml:space="preserve">заява (клопотання)
</t>
  </si>
  <si>
    <t>22</t>
  </si>
  <si>
    <t xml:space="preserve">скарга
</t>
  </si>
  <si>
    <t>23</t>
  </si>
  <si>
    <t>Усього за видами</t>
  </si>
  <si>
    <t>24</t>
  </si>
  <si>
    <t>За статтю авторів звернень</t>
  </si>
  <si>
    <t>чоловіча</t>
  </si>
  <si>
    <t>68</t>
  </si>
  <si>
    <t>25</t>
  </si>
  <si>
    <t>жіноча</t>
  </si>
  <si>
    <t>26</t>
  </si>
  <si>
    <t>стать авторів звернень не визначено</t>
  </si>
  <si>
    <t>27</t>
  </si>
  <si>
    <t>Усього за статтю авторів</t>
  </si>
  <si>
    <t>28</t>
  </si>
  <si>
    <t>За суб'єктом</t>
  </si>
  <si>
    <t>індивідуальне</t>
  </si>
  <si>
    <t>29</t>
  </si>
  <si>
    <t>колективне</t>
  </si>
  <si>
    <t>усього звернень</t>
  </si>
  <si>
    <t>30</t>
  </si>
  <si>
    <t xml:space="preserve">усього громадян (самостійний)
</t>
  </si>
  <si>
    <t>31</t>
  </si>
  <si>
    <t>анонімне</t>
  </si>
  <si>
    <t>32</t>
  </si>
  <si>
    <t>Усього за суб’єктом</t>
  </si>
  <si>
    <t>33</t>
  </si>
  <si>
    <t>За типом</t>
  </si>
  <si>
    <t xml:space="preserve">телеграма
</t>
  </si>
  <si>
    <t>34</t>
  </si>
  <si>
    <t>лист</t>
  </si>
  <si>
    <t>82</t>
  </si>
  <si>
    <t>35</t>
  </si>
  <si>
    <t>електронне</t>
  </si>
  <si>
    <t>36</t>
  </si>
  <si>
    <t>Усього за типом</t>
  </si>
  <si>
    <t>37</t>
  </si>
  <si>
    <t>За категоріями авторів звернень</t>
  </si>
  <si>
    <t>учасник війни</t>
  </si>
  <si>
    <t>38</t>
  </si>
  <si>
    <t>дитина війни</t>
  </si>
  <si>
    <t>39</t>
  </si>
  <si>
    <t xml:space="preserve">інвалід Великої Вітчизняної війни
</t>
  </si>
  <si>
    <t>40</t>
  </si>
  <si>
    <t xml:space="preserve">інвалід війни
</t>
  </si>
  <si>
    <t>учасник бойових дій</t>
  </si>
  <si>
    <t>42</t>
  </si>
  <si>
    <t>ветеран праці</t>
  </si>
  <si>
    <t>43</t>
  </si>
  <si>
    <t>інвалід І групи</t>
  </si>
  <si>
    <t>44</t>
  </si>
  <si>
    <t>інвалід ІІ групи</t>
  </si>
  <si>
    <t>45</t>
  </si>
  <si>
    <t>інвалід ІІІ групи</t>
  </si>
  <si>
    <t>46</t>
  </si>
  <si>
    <t xml:space="preserve">дитина-інвалід
</t>
  </si>
  <si>
    <t>47</t>
  </si>
  <si>
    <t>одинока мати</t>
  </si>
  <si>
    <t>48</t>
  </si>
  <si>
    <t>мати-героїня</t>
  </si>
  <si>
    <t>49</t>
  </si>
  <si>
    <t>багатодітна сім’я</t>
  </si>
  <si>
    <t>50</t>
  </si>
  <si>
    <t>особа, що потерпіла від Чорнобильської катастрофи</t>
  </si>
  <si>
    <t>51</t>
  </si>
  <si>
    <t>учасник ліквідації наслідків аварії на Чорнобильській АЕС</t>
  </si>
  <si>
    <t>52</t>
  </si>
  <si>
    <t>Герой України</t>
  </si>
  <si>
    <t>53</t>
  </si>
  <si>
    <t>Герой Радянського Союзу</t>
  </si>
  <si>
    <t>54</t>
  </si>
  <si>
    <t>Герой Соціалістичної Праці</t>
  </si>
  <si>
    <t>55</t>
  </si>
  <si>
    <t>дитина</t>
  </si>
  <si>
    <t>56</t>
  </si>
  <si>
    <t>інші категорії</t>
  </si>
  <si>
    <t>57</t>
  </si>
  <si>
    <t>категорія авторів звернень не визначена</t>
  </si>
  <si>
    <t>58</t>
  </si>
  <si>
    <t>Усього за за категоріями авторів звернень</t>
  </si>
  <si>
    <t>59</t>
  </si>
  <si>
    <t xml:space="preserve">За соціальним станом авторів звернень
</t>
  </si>
  <si>
    <t>пенсіонер</t>
  </si>
  <si>
    <t>60</t>
  </si>
  <si>
    <t>робітник</t>
  </si>
  <si>
    <t>61</t>
  </si>
  <si>
    <t>селянин</t>
  </si>
  <si>
    <t>62</t>
  </si>
  <si>
    <t>працівник бюджетної сфери</t>
  </si>
  <si>
    <t>63</t>
  </si>
  <si>
    <t>державний службовець</t>
  </si>
  <si>
    <t>64</t>
  </si>
  <si>
    <t>військовослужбовець</t>
  </si>
  <si>
    <t>65</t>
  </si>
  <si>
    <t>підприємець</t>
  </si>
  <si>
    <t>66</t>
  </si>
  <si>
    <t>безробітний</t>
  </si>
  <si>
    <t>67</t>
  </si>
  <si>
    <t xml:space="preserve">учень, студент
</t>
  </si>
  <si>
    <t xml:space="preserve">служитель релігійної організації
</t>
  </si>
  <si>
    <t>69</t>
  </si>
  <si>
    <t>особа, що позбавлена волі; особа, воля якої обмежена</t>
  </si>
  <si>
    <t>70</t>
  </si>
  <si>
    <t xml:space="preserve">працівник органів ДФС (у т.ч. колишній)
</t>
  </si>
  <si>
    <t>71</t>
  </si>
  <si>
    <t>фізичні особи, які провадять незалежну професійну діяльність</t>
  </si>
  <si>
    <t>72</t>
  </si>
  <si>
    <t xml:space="preserve">інші
</t>
  </si>
  <si>
    <t>73</t>
  </si>
  <si>
    <t>соціальний стан авторів звернень не визначено</t>
  </si>
  <si>
    <t>74</t>
  </si>
  <si>
    <t>Усього за соціальним станом авторів звернень</t>
  </si>
  <si>
    <t>75</t>
  </si>
  <si>
    <t xml:space="preserve">За результатами розгляду
</t>
  </si>
  <si>
    <t>вирішено позитивно</t>
  </si>
  <si>
    <t>76</t>
  </si>
  <si>
    <t>відмовлено у задоволенні</t>
  </si>
  <si>
    <t>77</t>
  </si>
  <si>
    <t>дано роз’яснення</t>
  </si>
  <si>
    <t>78</t>
  </si>
  <si>
    <t>звернення, що повернуто авторові відповідно до статті 5 Закону України „Про звернення громадян”</t>
  </si>
  <si>
    <t>79</t>
  </si>
  <si>
    <t>звернення, що пересилається за належністю відповідно до статті 7 Закону України „Про звернення громадян”</t>
  </si>
  <si>
    <t>80</t>
  </si>
  <si>
    <t>звернення, що не підлягає розгляду відповідно до статей  8 і 17 Закону України „Про звернення громадян”</t>
  </si>
  <si>
    <t>81</t>
  </si>
  <si>
    <t>Усього за результатами розгляду</t>
  </si>
  <si>
    <t>Термін виконання</t>
  </si>
  <si>
    <t>термін настав</t>
  </si>
  <si>
    <t>виконано в термін</t>
  </si>
  <si>
    <t>83</t>
  </si>
  <si>
    <t>виконано з порушенням терміну</t>
  </si>
  <si>
    <t>84</t>
  </si>
  <si>
    <t>не виконано</t>
  </si>
  <si>
    <t>85</t>
  </si>
  <si>
    <t>термін не настав</t>
  </si>
  <si>
    <t>знаходяться на виконанні</t>
  </si>
  <si>
    <t>86</t>
  </si>
  <si>
    <t xml:space="preserve">направлено за дорученням на розгляд до територіальних органів ДФС (самостійні)
</t>
  </si>
  <si>
    <t>виконано</t>
  </si>
  <si>
    <t>87</t>
  </si>
  <si>
    <t>88</t>
  </si>
  <si>
    <t>Усього за терміном виконання</t>
  </si>
  <si>
    <t>За надходженням</t>
  </si>
  <si>
    <t>Скарги</t>
  </si>
  <si>
    <t>Надійшло скарг</t>
  </si>
  <si>
    <t>Iндекс</t>
  </si>
  <si>
    <t>на недоліки у роботі ДФС, її територіальних органів та підвідомчих установ і організацій</t>
  </si>
  <si>
    <t>на дії, бездіяльність посадових осіб ДФС, її територіальних органів та підвідомчих установ і організацій, перегляд їх рішень</t>
  </si>
  <si>
    <t>на корупційні  діяння (зловживання владою або службовим становищем) посадових осіб ДФС, її територіальних органів та підвідомчих установ і організацій</t>
  </si>
  <si>
    <t>інші скарги</t>
  </si>
  <si>
    <t>Усього надійшло скарг</t>
  </si>
  <si>
    <t>Cкарги, які підтвердилися (повністю або частково)</t>
  </si>
  <si>
    <t>Усього скарг, які підтвердилися (повністю або частково)</t>
  </si>
  <si>
    <t>Рішення, прийняті за результатами розгляду скарг, які підтвердилися (повністю або частково)</t>
  </si>
  <si>
    <t>усне зауваження</t>
  </si>
  <si>
    <t>зауваження</t>
  </si>
  <si>
    <t>зменшено надбавку</t>
  </si>
  <si>
    <t>депремійовано</t>
  </si>
  <si>
    <t>догана</t>
  </si>
  <si>
    <t>сувора догана</t>
  </si>
  <si>
    <t>попередження про неповну посадову відповідність</t>
  </si>
  <si>
    <t>затримка до 1 року у присвоєнні чергового рангу або у призначенні на вищу посаду</t>
  </si>
  <si>
    <t>звільнення з посади</t>
  </si>
  <si>
    <t xml:space="preserve">понижено в спеціальному званні на один ступінь </t>
  </si>
  <si>
    <t xml:space="preserve">звільнення з органів ДФС </t>
  </si>
  <si>
    <t>інше</t>
  </si>
  <si>
    <t xml:space="preserve">Усього рішень, прийнятих за результатами розгляду скарг, які підтвердилися (повністю або частково) </t>
  </si>
  <si>
    <t>скарга, що повернута авторові відповідно до статті 5 Закону України „Про звернення громадян”</t>
  </si>
  <si>
    <t>скарга, що пересилається за належністю відповідно до статті 7 Закону України „Про звернення громадян”</t>
  </si>
  <si>
    <t>скарга, що не підлягає розгляду відповідно до статей 8 і 17 Закону України „Про звернення громадян”</t>
  </si>
  <si>
    <t xml:space="preserve">Надходження скарг </t>
  </si>
  <si>
    <t xml:space="preserve">Тематичний перелік питань, порушених у зверненнях громадян, та присвоєні їм індекси </t>
  </si>
  <si>
    <t>Індекс</t>
  </si>
  <si>
    <t xml:space="preserve">Тематика порушених питань
</t>
  </si>
  <si>
    <t>010</t>
  </si>
  <si>
    <t>Промислова політика</t>
  </si>
  <si>
    <t>020</t>
  </si>
  <si>
    <t>Аграрна політика і земельні відносини</t>
  </si>
  <si>
    <t>030</t>
  </si>
  <si>
    <t xml:space="preserve">Транспорт і зв’язок </t>
  </si>
  <si>
    <t>040</t>
  </si>
  <si>
    <t>Економічна, цінова, інвестиційна, зовнішньоекономічна, регіональна політика та будівництво, підприємництво</t>
  </si>
  <si>
    <t>050</t>
  </si>
  <si>
    <t>Фінансова, податкова, митна політика</t>
  </si>
  <si>
    <t>051</t>
  </si>
  <si>
    <t>Фінансова політика</t>
  </si>
  <si>
    <t>052</t>
  </si>
  <si>
    <t>Податкова політика</t>
  </si>
  <si>
    <t>053</t>
  </si>
  <si>
    <t>Митна політика</t>
  </si>
  <si>
    <t>054</t>
  </si>
  <si>
    <t>Єдиний соціальний внесок</t>
  </si>
  <si>
    <t>055</t>
  </si>
  <si>
    <t>Щодо виконання судових рішень</t>
  </si>
  <si>
    <t>056</t>
  </si>
  <si>
    <t>Інші питання, що належать до компетенції ДФС</t>
  </si>
  <si>
    <t>060</t>
  </si>
  <si>
    <t>061</t>
  </si>
  <si>
    <t>Благодійна, матеріальна допомога (звернення від громадян), надання матеріальної допомоги</t>
  </si>
  <si>
    <t>062</t>
  </si>
  <si>
    <t>Призначення, перерахунок та виплата пенсій</t>
  </si>
  <si>
    <t>063</t>
  </si>
  <si>
    <t>Інше</t>
  </si>
  <si>
    <t>070</t>
  </si>
  <si>
    <t>071</t>
  </si>
  <si>
    <t>Працевлаштування в ДФС та її територіальних органах громадян</t>
  </si>
  <si>
    <t>072</t>
  </si>
  <si>
    <t>Працевлаштування (поновлення) в ДФС колишніх працівників</t>
  </si>
  <si>
    <t>073</t>
  </si>
  <si>
    <t>Питання фінансового забезпечення працівників ДФС (у т.ч. колишніх)</t>
  </si>
  <si>
    <t>074</t>
  </si>
  <si>
    <t>Умови, організація та охорона праці</t>
  </si>
  <si>
    <t>075</t>
  </si>
  <si>
    <t>080</t>
  </si>
  <si>
    <t>Охорона здоров’я</t>
  </si>
  <si>
    <t>090</t>
  </si>
  <si>
    <t>Комунальне господарство</t>
  </si>
  <si>
    <t>Житлова політика</t>
  </si>
  <si>
    <t>Екологія та природні ресурси</t>
  </si>
  <si>
    <t>Корупційні  діяння (зловживання владою або службовим становищем) посадових осіб ДФС, її територіальних органів та підвідомчих установ і організацій</t>
  </si>
  <si>
    <t>Інші скарги</t>
  </si>
  <si>
    <t>Культура та культурна спадщина, туризм</t>
  </si>
  <si>
    <t>Освіта, наукова, науково-технічна, інноваційна діяльність та інтелектуальна власність</t>
  </si>
  <si>
    <t>Інформаційна політика, діяльність засобів масової інформації</t>
  </si>
  <si>
    <t>Діяльність об’єднань громадян, релігія та міжконфесійні відносини</t>
  </si>
  <si>
    <t>Діяльність Верховної Ради України, Президента України та Кабінету Міністрів України</t>
  </si>
  <si>
    <t>Діяльність центральних органів виконавчої влади</t>
  </si>
  <si>
    <t>Пропозиції щодо вдосконалення роботи ДФС, її територіальних органів та підвідомчих установ і організацій</t>
  </si>
  <si>
    <t>Внесення змін до законодавства, нормативно-правових актів, роз’яснення положень законодавства</t>
  </si>
  <si>
    <t>Дії, бездіяльність посадових осіб ДФС, її територіальних органів та підвідомчих установ і організацій, перегляд їх рішень</t>
  </si>
  <si>
    <t>Недоліки у роботі ДФС, її територіальних органів та підвідомчих установ і організацій</t>
  </si>
  <si>
    <t>Кадрова політика (направлення на навчання, навчання, підвищення кваліфікації, стажування тощо)</t>
  </si>
  <si>
    <t>Діяльність місцевих органів виконавчої влади</t>
  </si>
  <si>
    <t>Діяльність органів місцевого самоврядування</t>
  </si>
  <si>
    <t>Обороноздатність, суверенітет, міждержавні і міжнаціональні відносини</t>
  </si>
  <si>
    <t>Державне будівництво, адміністративно-територіальний устрій</t>
  </si>
  <si>
    <t>Усього за переліком порушених питань</t>
  </si>
  <si>
    <t xml:space="preserve">   051</t>
  </si>
  <si>
    <t xml:space="preserve">   052</t>
  </si>
  <si>
    <t xml:space="preserve"> 052.1</t>
  </si>
  <si>
    <t>Загальнодержавні податки</t>
  </si>
  <si>
    <t xml:space="preserve"> 052.1.1</t>
  </si>
  <si>
    <t>податок на прибуток підприємства</t>
  </si>
  <si>
    <t xml:space="preserve"> 052.1.2</t>
  </si>
  <si>
    <t>податок на доходи фізичних осіб</t>
  </si>
  <si>
    <t xml:space="preserve"> 052.1.3</t>
  </si>
  <si>
    <t>податок на додану вартість</t>
  </si>
  <si>
    <t xml:space="preserve"> 052.1.4</t>
  </si>
  <si>
    <t>акцизний податок</t>
  </si>
  <si>
    <t xml:space="preserve"> 052.1.5</t>
  </si>
  <si>
    <t>екологічний податок</t>
  </si>
  <si>
    <t xml:space="preserve"> 052.1.6</t>
  </si>
  <si>
    <t>рентна плата</t>
  </si>
  <si>
    <t xml:space="preserve"> 052.1.7</t>
  </si>
  <si>
    <t>мито</t>
  </si>
  <si>
    <t xml:space="preserve"> 052.1.8</t>
  </si>
  <si>
    <t xml:space="preserve">інші </t>
  </si>
  <si>
    <t xml:space="preserve"> 052.2</t>
  </si>
  <si>
    <t>Місцеві податки</t>
  </si>
  <si>
    <t xml:space="preserve"> 052.2.1</t>
  </si>
  <si>
    <t>податок на майно</t>
  </si>
  <si>
    <t xml:space="preserve"> 052.2.2</t>
  </si>
  <si>
    <t>єдиний податок</t>
  </si>
  <si>
    <t xml:space="preserve"> 052.2.3</t>
  </si>
  <si>
    <t>інші</t>
  </si>
  <si>
    <t xml:space="preserve"> 052.3</t>
  </si>
  <si>
    <t>Місцеві збори</t>
  </si>
  <si>
    <t xml:space="preserve"> 052.3.1</t>
  </si>
  <si>
    <t>збір за місця для паркування транспортних засобів</t>
  </si>
  <si>
    <t xml:space="preserve"> 052.3.2</t>
  </si>
  <si>
    <t>туристичний збір</t>
  </si>
  <si>
    <t xml:space="preserve"> 052.3.3</t>
  </si>
  <si>
    <t xml:space="preserve"> 052.4</t>
  </si>
  <si>
    <t>Інформування про ухилення від сплати податків</t>
  </si>
  <si>
    <t xml:space="preserve"> 052.5</t>
  </si>
  <si>
    <t>Контрольно-перевірочна робота (в т.ч. щодо штрафних санкцій, проведення перевірок)</t>
  </si>
  <si>
    <t xml:space="preserve"> 052.6</t>
  </si>
  <si>
    <t>Ліцензування певних видів господарської діяльності</t>
  </si>
  <si>
    <t xml:space="preserve"> 052.7</t>
  </si>
  <si>
    <t>Оподаткування доходів підприємницької діяльності (загальна система оподаткування)</t>
  </si>
  <si>
    <t xml:space="preserve"> 052.8</t>
  </si>
  <si>
    <t>Оподаткування зовнішньоекономічної діяльності</t>
  </si>
  <si>
    <t xml:space="preserve"> 052.9</t>
  </si>
  <si>
    <t>Пільги щодо сплати податків, зборів (обов’язкових платежів)</t>
  </si>
  <si>
    <t xml:space="preserve"> 052.10</t>
  </si>
  <si>
    <t>Податкова звітність</t>
  </si>
  <si>
    <t xml:space="preserve"> 052.11</t>
  </si>
  <si>
    <t>Реєстрація та облік платників податків</t>
  </si>
  <si>
    <t xml:space="preserve"> 052.12</t>
  </si>
  <si>
    <t>Реєстраційні номери облікових карток платників податків</t>
  </si>
  <si>
    <t xml:space="preserve"> 052.12.1</t>
  </si>
  <si>
    <t>відмова в отриманні реєстраційних номерів облікових карток платників податків</t>
  </si>
  <si>
    <t xml:space="preserve"> 052.12.2</t>
  </si>
  <si>
    <t xml:space="preserve"> 052.13</t>
  </si>
  <si>
    <t>Реструктуризація податкового боргу (відстрочення або розстрочення сплати податкового боргу, а також часткове його списання)</t>
  </si>
  <si>
    <t xml:space="preserve"> 052.14</t>
  </si>
  <si>
    <t>Консультації з питань податкового законодавства</t>
  </si>
  <si>
    <t xml:space="preserve"> 052.15</t>
  </si>
  <si>
    <t xml:space="preserve">   053</t>
  </si>
  <si>
    <t xml:space="preserve"> 053.1</t>
  </si>
  <si>
    <t>Класифікація товарів та визначення митної вартості товарів</t>
  </si>
  <si>
    <t xml:space="preserve"> 053.2</t>
  </si>
  <si>
    <t>Митні режими</t>
  </si>
  <si>
    <t xml:space="preserve"> 053.3</t>
  </si>
  <si>
    <t xml:space="preserve">Митне оформлення (ввезення, вивезення) товарів та транспортних засобів, відмова у митному оформленні </t>
  </si>
  <si>
    <t xml:space="preserve"> 053.4</t>
  </si>
  <si>
    <t>Митні платежі</t>
  </si>
  <si>
    <t xml:space="preserve"> 053.5</t>
  </si>
  <si>
    <t>Організація митного контролю</t>
  </si>
  <si>
    <t xml:space="preserve"> 053.6</t>
  </si>
  <si>
    <t>Запобігання та протидія контрабанді</t>
  </si>
  <si>
    <t xml:space="preserve"> 053.7</t>
  </si>
  <si>
    <t>Захист прав інтелектуальної власності під час переміщення товарів</t>
  </si>
  <si>
    <t xml:space="preserve"> 053.8</t>
  </si>
  <si>
    <t>Порушення митних правил (незаконне переміщення товарів та транспортних засобів, інше)</t>
  </si>
  <si>
    <t xml:space="preserve"> 053.9</t>
  </si>
  <si>
    <t>Консультації з питань митного законодавства</t>
  </si>
  <si>
    <t xml:space="preserve">   053.10</t>
  </si>
  <si>
    <t xml:space="preserve">   054</t>
  </si>
  <si>
    <t xml:space="preserve">   055</t>
  </si>
  <si>
    <t xml:space="preserve">   056</t>
  </si>
  <si>
    <t>Звіт  про розгляд усних звернень громадян, викладених на особистому прийомі у керівництва чи посадових осіб органів ДФС</t>
  </si>
  <si>
    <t>Здійснено прийомів за зверненнями громадян</t>
  </si>
  <si>
    <t>Головою Державної фіскальної служби України</t>
  </si>
  <si>
    <t xml:space="preserve">Першим заступником Голови, заступниками </t>
  </si>
  <si>
    <t>Керівниками структурних підрозділів ДФС</t>
  </si>
  <si>
    <t>Іншими посадовими особами ДФС</t>
  </si>
  <si>
    <t>Начальником Головного управління</t>
  </si>
  <si>
    <t>Першим заступником, заступниками начальника Головного управління</t>
  </si>
  <si>
    <t>Іншими посадовими особами ГУ ДФС</t>
  </si>
  <si>
    <t>Начальниками Державної податкової інспекції ГУ ДФС</t>
  </si>
  <si>
    <t>Заступниками начальника Державної податкової інспекції ГУ ДФС</t>
  </si>
  <si>
    <t>Іншими посадовими особами Державної податкової інспекції ГУ ДФС</t>
  </si>
  <si>
    <t>Начальником митниці</t>
  </si>
  <si>
    <t>Першим заступником, заступниками начальника митниці</t>
  </si>
  <si>
    <t>Іншими посадовими особами митниці</t>
  </si>
  <si>
    <t>Усього здійснено прийомів за зверненнями громадян</t>
  </si>
  <si>
    <t>усне</t>
  </si>
  <si>
    <t xml:space="preserve">Під час прийому </t>
  </si>
  <si>
    <t xml:space="preserve">Характеристика звернень </t>
  </si>
  <si>
    <t>Скарги, повідомлені на особистому прийомі</t>
  </si>
  <si>
    <t>Тематичний перелік питань, порушених у зверненнях громадян, та присвоєні їм індекси</t>
  </si>
  <si>
    <t>Довідка щодо роботи зі зверненнями громадян</t>
  </si>
  <si>
    <t>Звідки надійшли звернення</t>
  </si>
  <si>
    <t>Кількість звернень</t>
  </si>
  <si>
    <t>З них</t>
  </si>
  <si>
    <t>Кількість громадян, що звернулися до органу влади з урахуванням колективних звернень</t>
  </si>
  <si>
    <t>Колективних</t>
  </si>
  <si>
    <t>Повторних</t>
  </si>
  <si>
    <t>Від героїв, інвалідів ВВВ</t>
  </si>
  <si>
    <t>Від ветеранів війни та праці, багатодітних сімей та інших громадян, які потребують соціального захисту та підтримки</t>
  </si>
  <si>
    <t>Пропозиції</t>
  </si>
  <si>
    <t>Заяви, клопотання</t>
  </si>
  <si>
    <t>Вирішено позитивно</t>
  </si>
  <si>
    <t>Відмовлено у задоволеннi</t>
  </si>
  <si>
    <t>Дано роз’яснення</t>
  </si>
  <si>
    <t>Звернення, що повернуто авторові відповідно до статті 5 Закону України „Про звернення громадян”</t>
  </si>
  <si>
    <t>Звернення, що пересилається за належністю відповідно до статті 7 Закону України „Про звернення громадян”</t>
  </si>
  <si>
    <t>Звернення, що не підлягає розгляду відповідно до статей 8 і 17 Закону України „Про звернення громадян”</t>
  </si>
  <si>
    <t>Розглянуто, надано відповідь з порушенням термінів</t>
  </si>
  <si>
    <t>У стадії розгляду</t>
  </si>
  <si>
    <t>Від громадян поштою, через мережу Інтернет, засобами електронного, телефонного зв'язку)</t>
  </si>
  <si>
    <t>Від громадян на особистому прийомі</t>
  </si>
  <si>
    <t>Через уповноважену особу</t>
  </si>
  <si>
    <t>Через органи влади</t>
  </si>
  <si>
    <t>з них від КМУ</t>
  </si>
  <si>
    <t>Через засоби масової інформації</t>
  </si>
  <si>
    <t>Від інших органів, установ, організацій</t>
  </si>
  <si>
    <t>Разом</t>
  </si>
  <si>
    <t>Кількість громадян, що звернулися</t>
  </si>
  <si>
    <t xml:space="preserve"> Аграрна політика і земельні відносини</t>
  </si>
  <si>
    <t>Транспорт і зв’язок</t>
  </si>
  <si>
    <t>Праця і заробітна плата</t>
  </si>
  <si>
    <t>Діяльність об'єднань громадян, релігія та міжконфесійні відносини</t>
  </si>
  <si>
    <t>ветеран військової служби</t>
  </si>
  <si>
    <t>пенсіонер з числа військовослужбовців</t>
  </si>
  <si>
    <t>журналіст</t>
  </si>
  <si>
    <t>89</t>
  </si>
  <si>
    <t>90</t>
  </si>
  <si>
    <t>91</t>
  </si>
  <si>
    <t>Охорона праці та промислова безпека</t>
  </si>
  <si>
    <t>Сімейна та ґендерна політика. Захист прав дітей</t>
  </si>
  <si>
    <t>Молодь, фізична культура і спорт</t>
  </si>
  <si>
    <t>Діяльність підприємств та установ</t>
  </si>
  <si>
    <t>Соціальна політика. Соціальний захист населення</t>
  </si>
  <si>
    <t>Сімейна та  ґендерна політика. Захист прав дітей</t>
  </si>
  <si>
    <t>Молодь. Фізична культура і спорт</t>
  </si>
  <si>
    <t xml:space="preserve">Соціальна політика. Соціальний захист населення </t>
  </si>
  <si>
    <t>усього громадян (самостійний)</t>
  </si>
  <si>
    <t>знаходиться на виконанні</t>
  </si>
  <si>
    <t>Адміністрацію Президента України</t>
  </si>
  <si>
    <t>Верховну Раду України</t>
  </si>
  <si>
    <t>Кабінет Міністрів України</t>
  </si>
  <si>
    <t xml:space="preserve">Міністерство фінансів України
</t>
  </si>
  <si>
    <t>міністерства та інші органи влади (в т.ч. Генпрокуратуру, прокуратуру, правоохоронні органи)</t>
  </si>
  <si>
    <t>форма 3</t>
  </si>
  <si>
    <t xml:space="preserve">Додаток 2                                    </t>
  </si>
  <si>
    <t>до наказу ДФС</t>
  </si>
  <si>
    <t>від __.__.____ №_____</t>
  </si>
  <si>
    <t>форма 4</t>
  </si>
  <si>
    <t>Кількість звернень (громадян)
 з початку року</t>
  </si>
  <si>
    <t>Кількість звернень (громадян) 
за попередній період</t>
  </si>
  <si>
    <t>Кількість звернень (громадян) 
за звітний період</t>
  </si>
  <si>
    <t xml:space="preserve">Примітки
</t>
  </si>
  <si>
    <t>Кількість скарг (громадян)
 з початку року</t>
  </si>
  <si>
    <t>Кількість скарг (громадян) 
за попередній період</t>
  </si>
  <si>
    <t>Кількість скарг (громадян) 
за звітний період</t>
  </si>
  <si>
    <t xml:space="preserve">Додаток  1 до наказу ДФС                від __.__.____ №_____                           </t>
  </si>
  <si>
    <t>форма 1</t>
  </si>
  <si>
    <t>форма 2</t>
  </si>
  <si>
    <t xml:space="preserve">                       Скарги </t>
  </si>
  <si>
    <t xml:space="preserve">    Тематичний перелік питань, порушених у зверненнях громадян, та присвоєні їм індекси (у розрізі індексу 050 Фінансова, податкова, митна політика)</t>
  </si>
  <si>
    <t xml:space="preserve">Додаток  2 до наказу ДФС                від __.__.____ №_____                           </t>
  </si>
  <si>
    <t>Форма 1</t>
  </si>
  <si>
    <t>Усні звернення громадян, викладені  на особистому прийомі (через Приймальню громадян)</t>
  </si>
  <si>
    <t>Забезпечення дотримання законності та охорони правопорядку, реалізація прав і свобод громадян, запобігання дискримінації</t>
  </si>
  <si>
    <r>
      <t>Праця і заробітна</t>
    </r>
    <r>
      <rPr>
        <b/>
        <sz val="8"/>
        <rFont val="SansSerif"/>
        <family val="0"/>
      </rPr>
      <t xml:space="preserve"> плата</t>
    </r>
  </si>
  <si>
    <r>
      <t xml:space="preserve">Забезпечення дотримання законності та охорони правопорядку, реалізація прав і свобод громадян, </t>
    </r>
    <r>
      <rPr>
        <b/>
        <sz val="8"/>
        <rFont val="SansSerif"/>
        <family val="0"/>
      </rPr>
      <t>запобігання дискримінації</t>
    </r>
  </si>
  <si>
    <t>залишено письмове звернення (самостійний)</t>
  </si>
  <si>
    <t>Сімейна та гендерна політика. Захист прав дітей</t>
  </si>
  <si>
    <t xml:space="preserve"> </t>
  </si>
  <si>
    <t>ГУ ДФС у Дніпропетровській області та Дніпропетровської митниці ДФС</t>
  </si>
  <si>
    <t>за період з 01.01.2018 по 28.09.2018</t>
  </si>
  <si>
    <t>щодо роботи зі зверненнями громадян, що надійшли за період з 01.01.2018 по 28.09.2018</t>
  </si>
  <si>
    <t>до ГУ ДФС у Дніпропетровській області та Дніпропетровської митниці ДФС</t>
  </si>
  <si>
    <t xml:space="preserve">                  за період з 01.01.2018 по 28.09.2018</t>
  </si>
  <si>
    <t xml:space="preserve">                                  за період з 01.01.2018 по 28.09.2018</t>
  </si>
  <si>
    <t xml:space="preserve">                                                          за період з 01.01.2018 по 28.09.2018</t>
  </si>
  <si>
    <t xml:space="preserve">Звіт про розгляд письмових звернень громадян, надісланих поштою, з використанням мережі Internet, засобами електронного зв’язку або переданих громадянином до відповідного органу особисто чи через уповноважену особу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</si>
</sst>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* #,##0_);_(* \(#,##0\);_(* &quot;-&quot;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\ hh:mm"/>
  </numFmts>
  <fonts count="75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sz val="9"/>
      <color indexed="8"/>
      <name val="SansSerif"/>
      <family val="0"/>
    </font>
    <font>
      <b/>
      <sz val="8"/>
      <color indexed="8"/>
      <name val="SansSerif"/>
      <family val="0"/>
    </font>
    <font>
      <i/>
      <sz val="6"/>
      <color indexed="8"/>
      <name val="SansSerif"/>
      <family val="0"/>
    </font>
    <font>
      <sz val="8"/>
      <color indexed="8"/>
      <name val="SansSerif"/>
      <family val="0"/>
    </font>
    <font>
      <b/>
      <sz val="9"/>
      <color indexed="8"/>
      <name val="SansSerif"/>
      <family val="0"/>
    </font>
    <font>
      <i/>
      <sz val="7"/>
      <color indexed="8"/>
      <name val="SansSerif"/>
      <family val="0"/>
    </font>
    <font>
      <i/>
      <sz val="8"/>
      <color indexed="8"/>
      <name val="SansSerif"/>
      <family val="0"/>
    </font>
    <font>
      <b/>
      <i/>
      <sz val="8"/>
      <color indexed="8"/>
      <name val="SansSerif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9"/>
      <name val="SansSerif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SansSerif"/>
      <family val="0"/>
    </font>
    <font>
      <b/>
      <sz val="11"/>
      <name val="Times New Roman"/>
      <family val="1"/>
    </font>
    <font>
      <sz val="11"/>
      <color indexed="8"/>
      <name val="SansSerif"/>
      <family val="0"/>
    </font>
    <font>
      <sz val="14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SansSerif"/>
      <family val="0"/>
    </font>
    <font>
      <b/>
      <sz val="8"/>
      <name val="SansSerif"/>
      <family val="0"/>
    </font>
    <font>
      <i/>
      <sz val="6"/>
      <name val="SansSerif"/>
      <family val="0"/>
    </font>
    <font>
      <sz val="8"/>
      <name val="SansSerif"/>
      <family val="0"/>
    </font>
    <font>
      <i/>
      <sz val="8"/>
      <name val="SansSerif"/>
      <family val="0"/>
    </font>
    <font>
      <sz val="9"/>
      <name val="SansSerif"/>
      <family val="0"/>
    </font>
    <font>
      <b/>
      <sz val="10"/>
      <name val="SansSerif"/>
      <family val="0"/>
    </font>
    <font>
      <sz val="8"/>
      <name val="Arial Cyr"/>
      <family val="0"/>
    </font>
    <font>
      <i/>
      <sz val="7"/>
      <name val="SansSerif"/>
      <family val="0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i/>
      <sz val="6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1" borderId="7" applyNumberFormat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8" fillId="0" borderId="0">
      <alignment/>
      <protection/>
    </xf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horizontal="left" vertical="top" wrapText="1"/>
      <protection/>
    </xf>
    <xf numFmtId="0" fontId="1" fillId="24" borderId="0" xfId="0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top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left" vertical="top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20" borderId="10" xfId="0" applyFont="1" applyFill="1" applyBorder="1" applyAlignment="1" applyProtection="1">
      <alignment horizontal="left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0" fontId="9" fillId="24" borderId="10" xfId="0" applyFont="1" applyFill="1" applyBorder="1" applyAlignment="1" applyProtection="1">
      <alignment horizontal="left" vertical="center" wrapText="1"/>
      <protection/>
    </xf>
    <xf numFmtId="0" fontId="6" fillId="24" borderId="10" xfId="0" applyFont="1" applyFill="1" applyBorder="1" applyAlignment="1" applyProtection="1">
      <alignment horizontal="right" vertical="center" wrapText="1"/>
      <protection/>
    </xf>
    <xf numFmtId="0" fontId="9" fillId="24" borderId="10" xfId="0" applyFont="1" applyFill="1" applyBorder="1" applyAlignment="1" applyProtection="1">
      <alignment horizontal="left" vertical="top" wrapText="1"/>
      <protection/>
    </xf>
    <xf numFmtId="0" fontId="6" fillId="24" borderId="1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4" borderId="14" xfId="0" applyFont="1" applyFill="1" applyBorder="1" applyAlignment="1" applyProtection="1">
      <alignment horizontal="left" vertical="top" wrapText="1"/>
      <protection/>
    </xf>
    <xf numFmtId="0" fontId="14" fillId="24" borderId="15" xfId="0" applyFont="1" applyFill="1" applyBorder="1" applyAlignment="1" applyProtection="1">
      <alignment vertical="top" wrapText="1"/>
      <protection/>
    </xf>
    <xf numFmtId="0" fontId="6" fillId="24" borderId="10" xfId="0" applyFont="1" applyFill="1" applyBorder="1" applyAlignment="1" applyProtection="1">
      <alignment horizontal="left" vertical="top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6" fillId="20" borderId="13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right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center" vertical="top" wrapText="1"/>
      <protection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38" fillId="24" borderId="0" xfId="0" applyFont="1" applyFill="1" applyBorder="1" applyAlignment="1" applyProtection="1">
      <alignment horizontal="left" vertical="top" wrapText="1"/>
      <protection/>
    </xf>
    <xf numFmtId="0" fontId="39" fillId="24" borderId="10" xfId="0" applyFont="1" applyFill="1" applyBorder="1" applyAlignment="1" applyProtection="1">
      <alignment horizontal="center" vertical="center" wrapText="1"/>
      <protection/>
    </xf>
    <xf numFmtId="0" fontId="40" fillId="24" borderId="10" xfId="0" applyFont="1" applyFill="1" applyBorder="1" applyAlignment="1" applyProtection="1">
      <alignment horizontal="center" vertical="top" wrapText="1"/>
      <protection/>
    </xf>
    <xf numFmtId="0" fontId="41" fillId="20" borderId="10" xfId="0" applyFont="1" applyFill="1" applyBorder="1" applyAlignment="1" applyProtection="1">
      <alignment horizontal="left" vertical="top" wrapText="1"/>
      <protection/>
    </xf>
    <xf numFmtId="0" fontId="41" fillId="24" borderId="10" xfId="0" applyFont="1" applyFill="1" applyBorder="1" applyAlignment="1" applyProtection="1">
      <alignment horizontal="center" vertical="center" wrapText="1"/>
      <protection/>
    </xf>
    <xf numFmtId="0" fontId="41" fillId="24" borderId="10" xfId="0" applyFont="1" applyFill="1" applyBorder="1" applyAlignment="1" applyProtection="1">
      <alignment horizontal="left" vertical="top" wrapText="1"/>
      <protection/>
    </xf>
    <xf numFmtId="0" fontId="41" fillId="24" borderId="10" xfId="0" applyFont="1" applyFill="1" applyBorder="1" applyAlignment="1" applyProtection="1">
      <alignment vertical="center" wrapText="1"/>
      <protection/>
    </xf>
    <xf numFmtId="0" fontId="41" fillId="24" borderId="10" xfId="0" applyFont="1" applyFill="1" applyBorder="1" applyAlignment="1" applyProtection="1">
      <alignment vertical="top" wrapText="1"/>
      <protection/>
    </xf>
    <xf numFmtId="0" fontId="41" fillId="24" borderId="11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9" fillId="24" borderId="17" xfId="0" applyFont="1" applyFill="1" applyBorder="1" applyAlignment="1" applyProtection="1">
      <alignment horizontal="center" vertical="center" wrapText="1"/>
      <protection/>
    </xf>
    <xf numFmtId="0" fontId="39" fillId="24" borderId="17" xfId="0" applyFont="1" applyFill="1" applyBorder="1" applyAlignment="1" applyProtection="1">
      <alignment horizontal="center" vertical="top" wrapText="1"/>
      <protection/>
    </xf>
    <xf numFmtId="0" fontId="40" fillId="24" borderId="17" xfId="0" applyFont="1" applyFill="1" applyBorder="1" applyAlignment="1" applyProtection="1">
      <alignment horizontal="center" vertical="top" wrapText="1"/>
      <protection/>
    </xf>
    <xf numFmtId="0" fontId="40" fillId="24" borderId="18" xfId="0" applyFont="1" applyFill="1" applyBorder="1" applyAlignment="1" applyProtection="1">
      <alignment horizontal="center" vertical="top" wrapText="1"/>
      <protection/>
    </xf>
    <xf numFmtId="0" fontId="41" fillId="24" borderId="15" xfId="0" applyFont="1" applyFill="1" applyBorder="1" applyAlignment="1" applyProtection="1">
      <alignment horizontal="center" vertical="center" wrapText="1"/>
      <protection/>
    </xf>
    <xf numFmtId="0" fontId="39" fillId="24" borderId="15" xfId="0" applyFont="1" applyFill="1" applyBorder="1" applyAlignment="1" applyProtection="1">
      <alignment horizontal="left" vertical="center" wrapText="1"/>
      <protection/>
    </xf>
    <xf numFmtId="0" fontId="39" fillId="24" borderId="17" xfId="0" applyFont="1" applyFill="1" applyBorder="1" applyAlignment="1" applyProtection="1">
      <alignment horizontal="left" vertical="top" wrapText="1"/>
      <protection/>
    </xf>
    <xf numFmtId="0" fontId="42" fillId="24" borderId="15" xfId="0" applyFont="1" applyFill="1" applyBorder="1" applyAlignment="1" applyProtection="1">
      <alignment horizontal="center" vertical="center" wrapText="1"/>
      <protection/>
    </xf>
    <xf numFmtId="0" fontId="42" fillId="24" borderId="17" xfId="0" applyFont="1" applyFill="1" applyBorder="1" applyAlignment="1" applyProtection="1">
      <alignment horizontal="left" vertical="top" wrapText="1"/>
      <protection/>
    </xf>
    <xf numFmtId="0" fontId="41" fillId="24" borderId="17" xfId="0" applyFont="1" applyFill="1" applyBorder="1" applyAlignment="1" applyProtection="1">
      <alignment horizontal="left" vertical="top" wrapText="1"/>
      <protection/>
    </xf>
    <xf numFmtId="0" fontId="43" fillId="24" borderId="15" xfId="0" applyFont="1" applyFill="1" applyBorder="1" applyAlignment="1" applyProtection="1">
      <alignment vertical="top" wrapText="1"/>
      <protection/>
    </xf>
    <xf numFmtId="49" fontId="39" fillId="24" borderId="15" xfId="0" applyNumberFormat="1" applyFont="1" applyFill="1" applyBorder="1" applyAlignment="1" applyProtection="1">
      <alignment horizontal="left" vertical="center" wrapText="1"/>
      <protection/>
    </xf>
    <xf numFmtId="0" fontId="43" fillId="24" borderId="17" xfId="0" applyFont="1" applyFill="1" applyBorder="1" applyAlignment="1" applyProtection="1">
      <alignment vertical="top" wrapText="1"/>
      <protection/>
    </xf>
    <xf numFmtId="0" fontId="14" fillId="24" borderId="17" xfId="0" applyFont="1" applyFill="1" applyBorder="1" applyAlignment="1" applyProtection="1">
      <alignment vertical="top" wrapText="1"/>
      <protection/>
    </xf>
    <xf numFmtId="0" fontId="14" fillId="24" borderId="17" xfId="0" applyFont="1" applyFill="1" applyBorder="1" applyAlignment="1" applyProtection="1">
      <alignment horizontal="left" vertical="top" wrapText="1"/>
      <protection/>
    </xf>
    <xf numFmtId="0" fontId="4" fillId="20" borderId="10" xfId="0" applyFont="1" applyFill="1" applyBorder="1" applyAlignment="1" applyProtection="1">
      <alignment horizontal="left" vertical="top" wrapText="1"/>
      <protection/>
    </xf>
    <xf numFmtId="0" fontId="4" fillId="20" borderId="10" xfId="0" applyFont="1" applyFill="1" applyBorder="1" applyAlignment="1" applyProtection="1">
      <alignment horizontal="left" vertical="center" wrapText="1"/>
      <protection/>
    </xf>
    <xf numFmtId="0" fontId="39" fillId="24" borderId="10" xfId="0" applyFont="1" applyFill="1" applyBorder="1" applyAlignment="1" applyProtection="1">
      <alignment horizontal="left" vertical="center" wrapText="1"/>
      <protection/>
    </xf>
    <xf numFmtId="0" fontId="42" fillId="24" borderId="10" xfId="0" applyFont="1" applyFill="1" applyBorder="1" applyAlignment="1" applyProtection="1">
      <alignment horizontal="center" vertical="center" wrapText="1"/>
      <protection/>
    </xf>
    <xf numFmtId="0" fontId="42" fillId="24" borderId="10" xfId="0" applyFont="1" applyFill="1" applyBorder="1" applyAlignment="1" applyProtection="1">
      <alignment horizontal="left" vertical="center" wrapText="1"/>
      <protection/>
    </xf>
    <xf numFmtId="0" fontId="41" fillId="24" borderId="10" xfId="0" applyFont="1" applyFill="1" applyBorder="1" applyAlignment="1" applyProtection="1">
      <alignment horizontal="left" vertical="center" wrapText="1"/>
      <protection/>
    </xf>
    <xf numFmtId="49" fontId="39" fillId="24" borderId="10" xfId="0" applyNumberFormat="1" applyFont="1" applyFill="1" applyBorder="1" applyAlignment="1" applyProtection="1">
      <alignment horizontal="left" vertical="center" wrapText="1"/>
      <protection/>
    </xf>
    <xf numFmtId="0" fontId="39" fillId="24" borderId="11" xfId="0" applyFont="1" applyFill="1" applyBorder="1" applyAlignment="1" applyProtection="1">
      <alignment horizontal="left" vertical="center" wrapText="1"/>
      <protection/>
    </xf>
    <xf numFmtId="0" fontId="39" fillId="24" borderId="10" xfId="0" applyFont="1" applyFill="1" applyBorder="1" applyAlignment="1" applyProtection="1">
      <alignment horizontal="left" vertical="center" wrapText="1"/>
      <protection/>
    </xf>
    <xf numFmtId="0" fontId="41" fillId="20" borderId="10" xfId="0" applyFont="1" applyFill="1" applyBorder="1" applyAlignment="1" applyProtection="1">
      <alignment horizontal="left" vertical="center" wrapText="1"/>
      <protection/>
    </xf>
    <xf numFmtId="0" fontId="39" fillId="24" borderId="15" xfId="0" applyFont="1" applyFill="1" applyBorder="1" applyAlignment="1" applyProtection="1">
      <alignment horizontal="left" vertical="center" wrapText="1"/>
      <protection/>
    </xf>
    <xf numFmtId="0" fontId="39" fillId="24" borderId="17" xfId="0" applyFont="1" applyFill="1" applyBorder="1" applyAlignment="1" applyProtection="1">
      <alignment vertical="top" wrapText="1"/>
      <protection/>
    </xf>
    <xf numFmtId="0" fontId="39" fillId="20" borderId="15" xfId="0" applyFont="1" applyFill="1" applyBorder="1" applyAlignment="1" applyProtection="1">
      <alignment horizontal="left" vertical="top" wrapText="1"/>
      <protection/>
    </xf>
    <xf numFmtId="0" fontId="39" fillId="20" borderId="17" xfId="0" applyFont="1" applyFill="1" applyBorder="1" applyAlignment="1" applyProtection="1">
      <alignment horizontal="left" vertical="center" wrapText="1"/>
      <protection/>
    </xf>
    <xf numFmtId="0" fontId="44" fillId="24" borderId="13" xfId="0" applyFont="1" applyFill="1" applyBorder="1" applyAlignment="1" applyProtection="1">
      <alignment horizontal="center" vertical="center" wrapText="1"/>
      <protection/>
    </xf>
    <xf numFmtId="0" fontId="41" fillId="24" borderId="14" xfId="0" applyFont="1" applyFill="1" applyBorder="1" applyAlignment="1" applyProtection="1">
      <alignment vertical="top" wrapText="1"/>
      <protection/>
    </xf>
    <xf numFmtId="0" fontId="41" fillId="24" borderId="19" xfId="0" applyFont="1" applyFill="1" applyBorder="1" applyAlignment="1" applyProtection="1">
      <alignment vertical="top" wrapText="1"/>
      <protection/>
    </xf>
    <xf numFmtId="0" fontId="23" fillId="0" borderId="17" xfId="0" applyFont="1" applyBorder="1" applyAlignment="1" applyProtection="1">
      <alignment horizontal="left" vertical="center" wrapText="1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locked="0"/>
    </xf>
    <xf numFmtId="0" fontId="6" fillId="20" borderId="10" xfId="0" applyFont="1" applyFill="1" applyBorder="1" applyAlignment="1" applyProtection="1">
      <alignment horizontal="center" vertical="top" wrapText="1"/>
      <protection locked="0"/>
    </xf>
    <xf numFmtId="0" fontId="1" fillId="24" borderId="10" xfId="0" applyFont="1" applyFill="1" applyBorder="1" applyAlignment="1" applyProtection="1">
      <alignment horizontal="center" vertical="top" wrapText="1"/>
      <protection locked="0"/>
    </xf>
    <xf numFmtId="0" fontId="1" fillId="24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4" fillId="20" borderId="10" xfId="0" applyFont="1" applyFill="1" applyBorder="1" applyAlignment="1" applyProtection="1">
      <alignment horizontal="center" vertical="top" wrapText="1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left" vertical="top" wrapText="1"/>
      <protection locked="0"/>
    </xf>
    <xf numFmtId="0" fontId="1" fillId="24" borderId="0" xfId="0" applyFont="1" applyFill="1" applyBorder="1" applyAlignment="1" applyProtection="1">
      <alignment vertical="top" wrapText="1"/>
      <protection locked="0"/>
    </xf>
    <xf numFmtId="0" fontId="38" fillId="24" borderId="0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24" borderId="0" xfId="0" applyFont="1" applyFill="1" applyBorder="1" applyAlignment="1" applyProtection="1">
      <alignment vertical="center" wrapText="1"/>
      <protection locked="0"/>
    </xf>
    <xf numFmtId="0" fontId="32" fillId="24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38" fillId="24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6" fillId="24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37" fillId="24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47" fillId="24" borderId="17" xfId="0" applyFont="1" applyFill="1" applyBorder="1" applyAlignment="1" applyProtection="1">
      <alignment horizontal="center" vertical="center" wrapText="1"/>
      <protection/>
    </xf>
    <xf numFmtId="0" fontId="37" fillId="24" borderId="15" xfId="0" applyFont="1" applyFill="1" applyBorder="1" applyAlignment="1" applyProtection="1">
      <alignment horizontal="left" vertical="center" wrapText="1"/>
      <protection/>
    </xf>
    <xf numFmtId="0" fontId="47" fillId="24" borderId="20" xfId="0" applyFont="1" applyFill="1" applyBorder="1" applyAlignment="1" applyProtection="1">
      <alignment horizontal="center" vertical="top" wrapText="1"/>
      <protection/>
    </xf>
    <xf numFmtId="0" fontId="37" fillId="24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51" fillId="24" borderId="20" xfId="0" applyFont="1" applyFill="1" applyBorder="1" applyAlignment="1" applyProtection="1">
      <alignment horizontal="center" vertical="top" wrapText="1"/>
      <protection/>
    </xf>
    <xf numFmtId="0" fontId="24" fillId="24" borderId="17" xfId="0" applyFont="1" applyFill="1" applyBorder="1" applyAlignment="1" applyProtection="1">
      <alignment horizontal="left" vertical="top" wrapText="1"/>
      <protection/>
    </xf>
    <xf numFmtId="0" fontId="24" fillId="24" borderId="17" xfId="0" applyFont="1" applyFill="1" applyBorder="1" applyAlignment="1" applyProtection="1">
      <alignment horizontal="left" vertical="center" wrapText="1"/>
      <protection/>
    </xf>
    <xf numFmtId="0" fontId="49" fillId="24" borderId="17" xfId="0" applyFont="1" applyFill="1" applyBorder="1" applyAlignment="1" applyProtection="1">
      <alignment horizontal="center" vertical="center" wrapText="1"/>
      <protection/>
    </xf>
    <xf numFmtId="0" fontId="50" fillId="24" borderId="17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52" fillId="24" borderId="0" xfId="0" applyFont="1" applyFill="1" applyBorder="1" applyAlignment="1" applyProtection="1">
      <alignment horizontal="left" vertical="top" wrapText="1"/>
      <protection locked="0"/>
    </xf>
    <xf numFmtId="0" fontId="25" fillId="24" borderId="0" xfId="0" applyFont="1" applyFill="1" applyBorder="1" applyAlignment="1" applyProtection="1">
      <alignment horizontal="left" vertical="top" wrapText="1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0" fontId="1" fillId="21" borderId="10" xfId="0" applyFont="1" applyFill="1" applyBorder="1" applyAlignment="1" applyProtection="1">
      <alignment horizontal="center" wrapText="1"/>
      <protection hidden="1"/>
    </xf>
    <xf numFmtId="0" fontId="1" fillId="21" borderId="10" xfId="0" applyFont="1" applyFill="1" applyBorder="1" applyAlignment="1" applyProtection="1">
      <alignment horizontal="center" vertical="top" wrapText="1"/>
      <protection hidden="1"/>
    </xf>
    <xf numFmtId="0" fontId="37" fillId="24" borderId="10" xfId="0" applyFont="1" applyFill="1" applyBorder="1" applyAlignment="1" applyProtection="1">
      <alignment horizontal="center" vertical="top" wrapText="1"/>
      <protection hidden="1" locked="0"/>
    </xf>
    <xf numFmtId="0" fontId="37" fillId="24" borderId="10" xfId="0" applyFont="1" applyFill="1" applyBorder="1" applyAlignment="1" applyProtection="1">
      <alignment horizontal="center" vertical="top" wrapText="1"/>
      <protection hidden="1"/>
    </xf>
    <xf numFmtId="0" fontId="37" fillId="24" borderId="10" xfId="0" applyFont="1" applyFill="1" applyBorder="1" applyAlignment="1" applyProtection="1">
      <alignment horizontal="center" vertical="center" wrapText="1"/>
      <protection hidden="1" locked="0"/>
    </xf>
    <xf numFmtId="0" fontId="37" fillId="24" borderId="10" xfId="0" applyFont="1" applyFill="1" applyBorder="1" applyAlignment="1" applyProtection="1">
      <alignment horizontal="center" vertical="center" wrapText="1"/>
      <protection hidden="1"/>
    </xf>
    <xf numFmtId="0" fontId="37" fillId="20" borderId="10" xfId="0" applyFont="1" applyFill="1" applyBorder="1" applyAlignment="1" applyProtection="1">
      <alignment horizontal="center" vertical="center" wrapText="1"/>
      <protection hidden="1"/>
    </xf>
    <xf numFmtId="0" fontId="37" fillId="24" borderId="12" xfId="0" applyFont="1" applyFill="1" applyBorder="1" applyAlignment="1" applyProtection="1">
      <alignment horizontal="center" vertical="center" wrapText="1"/>
      <protection hidden="1"/>
    </xf>
    <xf numFmtId="0" fontId="37" fillId="21" borderId="10" xfId="0" applyFont="1" applyFill="1" applyBorder="1" applyAlignment="1" applyProtection="1">
      <alignment horizontal="center" vertical="center" wrapText="1"/>
      <protection hidden="1"/>
    </xf>
    <xf numFmtId="0" fontId="37" fillId="21" borderId="10" xfId="0" applyFont="1" applyFill="1" applyBorder="1" applyAlignment="1" applyProtection="1">
      <alignment horizontal="center" vertical="top" wrapText="1"/>
      <protection hidden="1"/>
    </xf>
    <xf numFmtId="0" fontId="4" fillId="24" borderId="17" xfId="0" applyFont="1" applyFill="1" applyBorder="1" applyAlignment="1" applyProtection="1">
      <alignment horizontal="center" vertical="top" wrapText="1"/>
      <protection hidden="1"/>
    </xf>
    <xf numFmtId="0" fontId="6" fillId="24" borderId="17" xfId="0" applyFont="1" applyFill="1" applyBorder="1" applyAlignment="1" applyProtection="1">
      <alignment horizontal="center" vertical="top" wrapText="1"/>
      <protection hidden="1"/>
    </xf>
    <xf numFmtId="0" fontId="4" fillId="24" borderId="17" xfId="0" applyFont="1" applyFill="1" applyBorder="1" applyAlignment="1" applyProtection="1">
      <alignment horizontal="center" vertical="top" wrapText="1"/>
      <protection hidden="1" locked="0"/>
    </xf>
    <xf numFmtId="0" fontId="6" fillId="24" borderId="17" xfId="0" applyFont="1" applyFill="1" applyBorder="1" applyAlignment="1" applyProtection="1">
      <alignment horizontal="center" vertical="top" wrapText="1"/>
      <protection hidden="1" locked="0"/>
    </xf>
    <xf numFmtId="0" fontId="4" fillId="21" borderId="17" xfId="0" applyFont="1" applyFill="1" applyBorder="1" applyAlignment="1" applyProtection="1">
      <alignment horizontal="center" vertical="top" wrapText="1"/>
      <protection hidden="1"/>
    </xf>
    <xf numFmtId="0" fontId="4" fillId="24" borderId="10" xfId="0" applyFont="1" applyFill="1" applyBorder="1" applyAlignment="1" applyProtection="1">
      <alignment horizontal="center" vertical="top" wrapText="1"/>
      <protection hidden="1" locked="0"/>
    </xf>
    <xf numFmtId="0" fontId="4" fillId="24" borderId="10" xfId="0" applyFont="1" applyFill="1" applyBorder="1" applyAlignment="1" applyProtection="1">
      <alignment horizontal="center" vertical="top" wrapText="1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 locked="0"/>
    </xf>
    <xf numFmtId="0" fontId="2" fillId="21" borderId="10" xfId="0" applyFont="1" applyFill="1" applyBorder="1" applyAlignment="1" applyProtection="1">
      <alignment horizontal="center" vertical="top" wrapText="1"/>
      <protection hidden="1"/>
    </xf>
    <xf numFmtId="0" fontId="1" fillId="24" borderId="10" xfId="0" applyFont="1" applyFill="1" applyBorder="1" applyAlignment="1" applyProtection="1">
      <alignment horizontal="center" vertical="top" wrapText="1"/>
      <protection hidden="1" locked="0"/>
    </xf>
    <xf numFmtId="0" fontId="1" fillId="24" borderId="10" xfId="0" applyFont="1" applyFill="1" applyBorder="1" applyAlignment="1" applyProtection="1">
      <alignment horizontal="center" vertical="top" wrapText="1"/>
      <protection hidden="1"/>
    </xf>
    <xf numFmtId="0" fontId="6" fillId="20" borderId="10" xfId="0" applyFont="1" applyFill="1" applyBorder="1" applyAlignment="1" applyProtection="1">
      <alignment horizontal="center" vertical="top" wrapText="1"/>
      <protection hidden="1"/>
    </xf>
    <xf numFmtId="0" fontId="1" fillId="21" borderId="10" xfId="0" applyFont="1" applyFill="1" applyBorder="1" applyAlignment="1" applyProtection="1">
      <alignment horizontal="center" vertical="top" wrapText="1"/>
      <protection hidden="1" locked="0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1" fillId="21" borderId="12" xfId="0" applyFont="1" applyFill="1" applyBorder="1" applyAlignment="1" applyProtection="1">
      <alignment horizontal="center" vertical="top" wrapText="1"/>
      <protection hidden="1"/>
    </xf>
    <xf numFmtId="0" fontId="4" fillId="24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0" fontId="4" fillId="24" borderId="10" xfId="0" applyFont="1" applyFill="1" applyBorder="1" applyAlignment="1" applyProtection="1">
      <alignment horizontal="center" vertical="center" wrapText="1"/>
      <protection hidden="1" locked="0"/>
    </xf>
    <xf numFmtId="0" fontId="6" fillId="24" borderId="10" xfId="0" applyFont="1" applyFill="1" applyBorder="1" applyAlignment="1" applyProtection="1">
      <alignment horizontal="center" vertical="top" wrapText="1"/>
      <protection hidden="1" locked="0"/>
    </xf>
    <xf numFmtId="0" fontId="4" fillId="21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 wrapText="1"/>
      <protection hidden="1"/>
    </xf>
    <xf numFmtId="0" fontId="4" fillId="24" borderId="17" xfId="0" applyFont="1" applyFill="1" applyBorder="1" applyAlignment="1" applyProtection="1">
      <alignment horizontal="center" vertical="top" wrapText="1"/>
      <protection locked="0"/>
    </xf>
    <xf numFmtId="0" fontId="51" fillId="24" borderId="21" xfId="0" applyFont="1" applyFill="1" applyBorder="1" applyAlignment="1" applyProtection="1">
      <alignment horizontal="center" vertical="top" wrapText="1"/>
      <protection/>
    </xf>
    <xf numFmtId="0" fontId="49" fillId="24" borderId="22" xfId="0" applyFont="1" applyFill="1" applyBorder="1" applyAlignment="1" applyProtection="1">
      <alignment horizontal="center" vertical="center" wrapText="1"/>
      <protection/>
    </xf>
    <xf numFmtId="0" fontId="24" fillId="24" borderId="23" xfId="0" applyFont="1" applyFill="1" applyBorder="1" applyAlignment="1" applyProtection="1">
      <alignment horizontal="center" vertical="center" wrapText="1"/>
      <protection hidden="1"/>
    </xf>
    <xf numFmtId="0" fontId="51" fillId="24" borderId="10" xfId="0" applyFont="1" applyFill="1" applyBorder="1" applyAlignment="1" applyProtection="1">
      <alignment horizontal="center" vertical="top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 hidden="1"/>
    </xf>
    <xf numFmtId="0" fontId="24" fillId="24" borderId="18" xfId="0" applyFont="1" applyFill="1" applyBorder="1" applyAlignment="1" applyProtection="1">
      <alignment horizontal="center" vertical="center" wrapText="1"/>
      <protection hidden="1"/>
    </xf>
    <xf numFmtId="0" fontId="24" fillId="24" borderId="10" xfId="0" applyFont="1" applyFill="1" applyBorder="1" applyAlignment="1" applyProtection="1">
      <alignment horizontal="center" vertical="center" wrapText="1"/>
      <protection hidden="1"/>
    </xf>
    <xf numFmtId="0" fontId="15" fillId="24" borderId="12" xfId="0" applyFont="1" applyFill="1" applyBorder="1" applyAlignment="1" applyProtection="1">
      <alignment horizontal="center" vertical="center" wrapText="1"/>
      <protection locked="0"/>
    </xf>
    <xf numFmtId="0" fontId="15" fillId="24" borderId="10" xfId="0" applyFont="1" applyFill="1" applyBorder="1" applyAlignment="1" applyProtection="1">
      <alignment horizontal="center" vertical="top" wrapText="1"/>
      <protection locked="0"/>
    </xf>
    <xf numFmtId="0" fontId="15" fillId="24" borderId="10" xfId="0" applyFont="1" applyFill="1" applyBorder="1" applyAlignment="1" applyProtection="1">
      <alignment vertical="center" wrapText="1"/>
      <protection locked="0"/>
    </xf>
    <xf numFmtId="0" fontId="15" fillId="20" borderId="10" xfId="0" applyFont="1" applyFill="1" applyBorder="1" applyAlignment="1" applyProtection="1">
      <alignment horizontal="center" vertical="top" wrapTex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15" fillId="24" borderId="12" xfId="0" applyFont="1" applyFill="1" applyBorder="1" applyAlignment="1" applyProtection="1">
      <alignment vertical="center" wrapText="1"/>
      <protection locked="0"/>
    </xf>
    <xf numFmtId="0" fontId="6" fillId="24" borderId="17" xfId="0" applyFont="1" applyFill="1" applyBorder="1" applyAlignment="1" applyProtection="1">
      <alignment horizontal="center" vertical="top" wrapText="1"/>
      <protection locked="0"/>
    </xf>
    <xf numFmtId="0" fontId="1" fillId="21" borderId="10" xfId="0" applyFont="1" applyFill="1" applyBorder="1" applyAlignment="1" applyProtection="1">
      <alignment horizontal="left" vertical="top" wrapText="1"/>
      <protection locked="0"/>
    </xf>
    <xf numFmtId="0" fontId="6" fillId="24" borderId="10" xfId="0" applyFont="1" applyFill="1" applyBorder="1" applyAlignment="1" applyProtection="1">
      <alignment vertical="top" wrapText="1"/>
      <protection locked="0"/>
    </xf>
    <xf numFmtId="0" fontId="1" fillId="24" borderId="10" xfId="0" applyNumberFormat="1" applyFont="1" applyFill="1" applyBorder="1" applyAlignment="1" applyProtection="1">
      <alignment horizontal="center" vertical="top" wrapText="1"/>
      <protection hidden="1"/>
    </xf>
    <xf numFmtId="0" fontId="1" fillId="21" borderId="12" xfId="0" applyNumberFormat="1" applyFont="1" applyFill="1" applyBorder="1" applyAlignment="1" applyProtection="1">
      <alignment horizontal="center" vertical="top" wrapText="1"/>
      <protection hidden="1"/>
    </xf>
    <xf numFmtId="0" fontId="1" fillId="24" borderId="10" xfId="0" applyNumberFormat="1" applyFont="1" applyFill="1" applyBorder="1" applyAlignment="1" applyProtection="1">
      <alignment horizontal="center" vertical="top" wrapText="1"/>
      <protection hidden="1" locked="0"/>
    </xf>
    <xf numFmtId="0" fontId="6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top" wrapText="1"/>
      <protection hidden="1"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wrapText="1"/>
      <protection locked="0"/>
    </xf>
    <xf numFmtId="0" fontId="44" fillId="24" borderId="0" xfId="0" applyFont="1" applyFill="1" applyBorder="1" applyAlignment="1" applyProtection="1">
      <alignment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" fillId="24" borderId="0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 horizontal="left" wrapText="1"/>
      <protection locked="0"/>
    </xf>
    <xf numFmtId="0" fontId="6" fillId="20" borderId="11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horizontal="left" vertical="center" wrapText="1"/>
      <protection/>
    </xf>
    <xf numFmtId="0" fontId="6" fillId="20" borderId="12" xfId="0" applyFont="1" applyFill="1" applyBorder="1" applyAlignment="1" applyProtection="1">
      <alignment horizontal="left" vertical="center" wrapText="1"/>
      <protection/>
    </xf>
    <xf numFmtId="0" fontId="6" fillId="20" borderId="10" xfId="0" applyFont="1" applyFill="1" applyBorder="1" applyAlignment="1" applyProtection="1">
      <alignment horizontal="left" vertical="top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center" vertical="top" wrapText="1"/>
      <protection/>
    </xf>
    <xf numFmtId="0" fontId="8" fillId="24" borderId="13" xfId="0" applyFont="1" applyFill="1" applyBorder="1" applyAlignment="1" applyProtection="1">
      <alignment horizontal="center" vertical="top" wrapText="1"/>
      <protection/>
    </xf>
    <xf numFmtId="0" fontId="8" fillId="24" borderId="12" xfId="0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right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top" wrapText="1"/>
      <protection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6" fillId="24" borderId="12" xfId="0" applyFont="1" applyFill="1" applyBorder="1" applyAlignment="1" applyProtection="1">
      <alignment horizontal="left" vertical="center" wrapText="1"/>
      <protection/>
    </xf>
    <xf numFmtId="0" fontId="41" fillId="20" borderId="10" xfId="0" applyFont="1" applyFill="1" applyBorder="1" applyAlignment="1" applyProtection="1">
      <alignment horizontal="left" vertical="top" wrapText="1"/>
      <protection/>
    </xf>
    <xf numFmtId="0" fontId="41" fillId="24" borderId="10" xfId="0" applyFont="1" applyFill="1" applyBorder="1" applyAlignment="1" applyProtection="1">
      <alignment horizontal="center" vertical="center" wrapText="1"/>
      <protection/>
    </xf>
    <xf numFmtId="0" fontId="41" fillId="24" borderId="10" xfId="0" applyFont="1" applyFill="1" applyBorder="1" applyAlignment="1" applyProtection="1">
      <alignment horizontal="left" vertical="top" wrapText="1"/>
      <protection/>
    </xf>
    <xf numFmtId="0" fontId="41" fillId="24" borderId="11" xfId="0" applyFont="1" applyFill="1" applyBorder="1" applyAlignment="1" applyProtection="1">
      <alignment horizontal="left" vertical="top" wrapText="1"/>
      <protection/>
    </xf>
    <xf numFmtId="0" fontId="41" fillId="24" borderId="13" xfId="0" applyFont="1" applyFill="1" applyBorder="1" applyAlignment="1" applyProtection="1">
      <alignment horizontal="left" vertical="top" wrapText="1"/>
      <protection/>
    </xf>
    <xf numFmtId="0" fontId="41" fillId="24" borderId="10" xfId="0" applyFont="1" applyFill="1" applyBorder="1" applyAlignment="1" applyProtection="1">
      <alignment horizontal="center" vertical="top" wrapText="1"/>
      <protection/>
    </xf>
    <xf numFmtId="0" fontId="40" fillId="24" borderId="10" xfId="0" applyFont="1" applyFill="1" applyBorder="1" applyAlignment="1" applyProtection="1">
      <alignment horizontal="center" vertical="top" wrapText="1"/>
      <protection/>
    </xf>
    <xf numFmtId="0" fontId="39" fillId="24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41" fillId="24" borderId="12" xfId="0" applyFont="1" applyFill="1" applyBorder="1" applyAlignment="1" applyProtection="1">
      <alignment horizontal="left" vertical="top" wrapText="1"/>
      <protection/>
    </xf>
    <xf numFmtId="0" fontId="37" fillId="0" borderId="10" xfId="0" applyFont="1" applyBorder="1" applyAlignment="1">
      <alignment horizontal="left" vertical="center" wrapText="1"/>
    </xf>
    <xf numFmtId="0" fontId="3" fillId="24" borderId="0" xfId="0" applyFont="1" applyFill="1" applyBorder="1" applyAlignment="1" applyProtection="1">
      <alignment horizontal="center" vertical="top" wrapText="1"/>
      <protection locked="0"/>
    </xf>
    <xf numFmtId="0" fontId="41" fillId="20" borderId="11" xfId="0" applyFont="1" applyFill="1" applyBorder="1" applyAlignment="1" applyProtection="1">
      <alignment horizontal="left" vertical="top" wrapText="1"/>
      <protection/>
    </xf>
    <xf numFmtId="0" fontId="41" fillId="20" borderId="12" xfId="0" applyFont="1" applyFill="1" applyBorder="1" applyAlignment="1" applyProtection="1">
      <alignment horizontal="left" vertical="top" wrapText="1"/>
      <protection/>
    </xf>
    <xf numFmtId="0" fontId="46" fillId="24" borderId="11" xfId="0" applyFont="1" applyFill="1" applyBorder="1" applyAlignment="1" applyProtection="1">
      <alignment horizontal="center" vertical="top" wrapText="1"/>
      <protection/>
    </xf>
    <xf numFmtId="0" fontId="46" fillId="24" borderId="13" xfId="0" applyFont="1" applyFill="1" applyBorder="1" applyAlignment="1" applyProtection="1">
      <alignment horizontal="center" vertical="top" wrapText="1"/>
      <protection/>
    </xf>
    <xf numFmtId="0" fontId="46" fillId="24" borderId="12" xfId="0" applyFont="1" applyFill="1" applyBorder="1" applyAlignment="1" applyProtection="1">
      <alignment horizontal="center" vertical="top" wrapText="1"/>
      <protection/>
    </xf>
    <xf numFmtId="0" fontId="41" fillId="24" borderId="14" xfId="0" applyFont="1" applyFill="1" applyBorder="1" applyAlignment="1" applyProtection="1">
      <alignment horizontal="center" vertical="center" wrapText="1"/>
      <protection/>
    </xf>
    <xf numFmtId="0" fontId="41" fillId="24" borderId="26" xfId="0" applyFont="1" applyFill="1" applyBorder="1" applyAlignment="1" applyProtection="1">
      <alignment horizontal="center" vertical="center" wrapText="1"/>
      <protection/>
    </xf>
    <xf numFmtId="0" fontId="41" fillId="24" borderId="19" xfId="0" applyFont="1" applyFill="1" applyBorder="1" applyAlignment="1" applyProtection="1">
      <alignment horizontal="center" vertical="center" wrapText="1"/>
      <protection/>
    </xf>
    <xf numFmtId="0" fontId="44" fillId="24" borderId="11" xfId="0" applyFont="1" applyFill="1" applyBorder="1" applyAlignment="1" applyProtection="1">
      <alignment horizontal="center" vertical="center" wrapText="1"/>
      <protection/>
    </xf>
    <xf numFmtId="0" fontId="44" fillId="24" borderId="13" xfId="0" applyFont="1" applyFill="1" applyBorder="1" applyAlignment="1" applyProtection="1">
      <alignment horizontal="center" vertical="center" wrapText="1"/>
      <protection/>
    </xf>
    <xf numFmtId="0" fontId="41" fillId="20" borderId="11" xfId="0" applyFont="1" applyFill="1" applyBorder="1" applyAlignment="1" applyProtection="1">
      <alignment horizontal="center" vertical="top" wrapText="1"/>
      <protection/>
    </xf>
    <xf numFmtId="0" fontId="41" fillId="20" borderId="12" xfId="0" applyFont="1" applyFill="1" applyBorder="1" applyAlignment="1" applyProtection="1">
      <alignment horizontal="center" vertical="top" wrapText="1"/>
      <protection/>
    </xf>
    <xf numFmtId="0" fontId="19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6" fillId="20" borderId="11" xfId="0" applyFont="1" applyFill="1" applyBorder="1" applyAlignment="1" applyProtection="1">
      <alignment horizontal="center" vertical="center" wrapText="1"/>
      <protection/>
    </xf>
    <xf numFmtId="0" fontId="6" fillId="20" borderId="13" xfId="0" applyFont="1" applyFill="1" applyBorder="1" applyAlignment="1" applyProtection="1">
      <alignment horizontal="center" vertical="center" wrapText="1"/>
      <protection/>
    </xf>
    <xf numFmtId="0" fontId="6" fillId="20" borderId="12" xfId="0" applyFont="1" applyFill="1" applyBorder="1" applyAlignment="1" applyProtection="1">
      <alignment horizontal="center" vertical="center" wrapText="1"/>
      <protection/>
    </xf>
    <xf numFmtId="0" fontId="6" fillId="24" borderId="14" xfId="0" applyFont="1" applyFill="1" applyBorder="1" applyAlignment="1" applyProtection="1">
      <alignment horizontal="center" vertical="center" wrapText="1"/>
      <protection/>
    </xf>
    <xf numFmtId="0" fontId="6" fillId="20" borderId="11" xfId="0" applyFont="1" applyFill="1" applyBorder="1" applyAlignment="1" applyProtection="1">
      <alignment horizontal="left" vertical="top" wrapText="1"/>
      <protection/>
    </xf>
    <xf numFmtId="0" fontId="6" fillId="20" borderId="13" xfId="0" applyFont="1" applyFill="1" applyBorder="1" applyAlignment="1" applyProtection="1">
      <alignment horizontal="left" vertical="top" wrapText="1"/>
      <protection/>
    </xf>
    <xf numFmtId="0" fontId="6" fillId="24" borderId="19" xfId="0" applyFont="1" applyFill="1" applyBorder="1" applyAlignment="1" applyProtection="1">
      <alignment horizontal="center" vertical="center" wrapText="1"/>
      <protection/>
    </xf>
    <xf numFmtId="0" fontId="6" fillId="24" borderId="19" xfId="0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47" fillId="24" borderId="17" xfId="0" applyFont="1" applyFill="1" applyBorder="1" applyAlignment="1" applyProtection="1">
      <alignment horizontal="center" vertical="top" wrapText="1"/>
      <protection/>
    </xf>
    <xf numFmtId="0" fontId="47" fillId="24" borderId="0" xfId="0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horizontal="center" vertical="top" wrapText="1"/>
      <protection locked="0"/>
    </xf>
    <xf numFmtId="0" fontId="37" fillId="24" borderId="27" xfId="0" applyFont="1" applyFill="1" applyBorder="1" applyAlignment="1" applyProtection="1">
      <alignment horizontal="center" vertical="center" wrapText="1"/>
      <protection locked="0"/>
    </xf>
    <xf numFmtId="0" fontId="37" fillId="24" borderId="21" xfId="0" applyFont="1" applyFill="1" applyBorder="1" applyAlignment="1" applyProtection="1">
      <alignment horizontal="center" vertical="top" wrapText="1"/>
      <protection locked="0"/>
    </xf>
    <xf numFmtId="0" fontId="47" fillId="24" borderId="17" xfId="0" applyFont="1" applyFill="1" applyBorder="1" applyAlignment="1" applyProtection="1">
      <alignment horizontal="center" vertical="center" wrapText="1"/>
      <protection/>
    </xf>
    <xf numFmtId="0" fontId="47" fillId="24" borderId="22" xfId="0" applyFont="1" applyFill="1" applyBorder="1" applyAlignment="1" applyProtection="1">
      <alignment horizontal="center" vertical="center" wrapText="1"/>
      <protection/>
    </xf>
    <xf numFmtId="0" fontId="47" fillId="24" borderId="28" xfId="0" applyFont="1" applyFill="1" applyBorder="1" applyAlignment="1" applyProtection="1">
      <alignment horizontal="center" vertical="center" wrapText="1"/>
      <protection/>
    </xf>
    <xf numFmtId="0" fontId="47" fillId="24" borderId="21" xfId="0" applyFont="1" applyFill="1" applyBorder="1" applyAlignment="1" applyProtection="1">
      <alignment horizontal="center" vertical="center" wrapText="1"/>
      <protection/>
    </xf>
    <xf numFmtId="0" fontId="37" fillId="24" borderId="15" xfId="0" applyFont="1" applyFill="1" applyBorder="1" applyAlignment="1" applyProtection="1">
      <alignment horizontal="center" vertical="center" wrapText="1"/>
      <protection/>
    </xf>
    <xf numFmtId="0" fontId="37" fillId="24" borderId="18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left" vertical="top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52" fillId="24" borderId="0" xfId="0" applyFont="1" applyFill="1" applyBorder="1" applyAlignment="1" applyProtection="1">
      <alignment horizontal="center" vertical="top" wrapText="1"/>
      <protection locked="0"/>
    </xf>
    <xf numFmtId="0" fontId="52" fillId="24" borderId="0" xfId="0" applyFont="1" applyFill="1" applyBorder="1" applyAlignment="1" applyProtection="1">
      <alignment horizontal="center" vertical="center" wrapText="1"/>
      <protection locked="0"/>
    </xf>
    <xf numFmtId="0" fontId="53" fillId="24" borderId="21" xfId="0" applyFont="1" applyFill="1" applyBorder="1" applyAlignment="1" applyProtection="1">
      <alignment horizontal="center" vertical="top" wrapText="1"/>
      <protection locked="0"/>
    </xf>
    <xf numFmtId="0" fontId="48" fillId="24" borderId="22" xfId="0" applyFont="1" applyFill="1" applyBorder="1" applyAlignment="1" applyProtection="1">
      <alignment horizontal="center" vertical="center" wrapText="1"/>
      <protection/>
    </xf>
    <xf numFmtId="0" fontId="48" fillId="24" borderId="29" xfId="0" applyFont="1" applyFill="1" applyBorder="1" applyAlignment="1" applyProtection="1">
      <alignment horizontal="center" vertical="center" wrapText="1"/>
      <protection/>
    </xf>
    <xf numFmtId="0" fontId="48" fillId="24" borderId="30" xfId="0" applyFont="1" applyFill="1" applyBorder="1" applyAlignment="1" applyProtection="1">
      <alignment horizontal="center" vertical="center" wrapText="1"/>
      <protection/>
    </xf>
    <xf numFmtId="0" fontId="48" fillId="24" borderId="17" xfId="0" applyFont="1" applyFill="1" applyBorder="1" applyAlignment="1" applyProtection="1">
      <alignment horizontal="center" vertical="center" wrapText="1"/>
      <protection/>
    </xf>
    <xf numFmtId="0" fontId="48" fillId="24" borderId="28" xfId="0" applyFont="1" applyFill="1" applyBorder="1" applyAlignment="1" applyProtection="1">
      <alignment horizontal="center" vertical="center" wrapText="1"/>
      <protection/>
    </xf>
    <xf numFmtId="0" fontId="48" fillId="24" borderId="17" xfId="0" applyFont="1" applyFill="1" applyBorder="1" applyAlignment="1" applyProtection="1">
      <alignment horizontal="center" vertical="top" wrapText="1"/>
      <protection/>
    </xf>
    <xf numFmtId="0" fontId="54" fillId="24" borderId="0" xfId="0" applyFont="1" applyFill="1" applyBorder="1" applyAlignment="1" applyProtection="1">
      <alignment horizontal="center" vertical="center" wrapText="1"/>
      <protection locked="0"/>
    </xf>
    <xf numFmtId="0" fontId="38" fillId="24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SheetLayoutView="85" zoomScalePageLayoutView="0" workbookViewId="0" topLeftCell="A1">
      <selection activeCell="B2" sqref="B2:H2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10.8515625" style="41" customWidth="1"/>
    <col min="4" max="4" width="14.57421875" style="42" customWidth="1"/>
    <col min="5" max="5" width="40.28125" style="42" customWidth="1"/>
    <col min="6" max="6" width="12.421875" style="0" customWidth="1"/>
    <col min="7" max="7" width="11.28125" style="0" customWidth="1"/>
    <col min="8" max="8" width="13.57421875" style="0" customWidth="1"/>
    <col min="9" max="9" width="19.57421875" style="0" customWidth="1"/>
    <col min="10" max="10" width="13.28125" style="0" customWidth="1"/>
  </cols>
  <sheetData>
    <row r="1" spans="1:10" s="80" customFormat="1" ht="67.5" customHeight="1">
      <c r="A1" s="88"/>
      <c r="B1" s="88"/>
      <c r="C1" s="103"/>
      <c r="D1" s="103"/>
      <c r="E1" s="103"/>
      <c r="F1" s="88"/>
      <c r="G1" s="88"/>
      <c r="H1" s="88"/>
      <c r="I1" s="211" t="s">
        <v>454</v>
      </c>
      <c r="J1" s="88"/>
    </row>
    <row r="2" spans="2:8" s="86" customFormat="1" ht="54.75" customHeight="1">
      <c r="B2" s="243" t="s">
        <v>475</v>
      </c>
      <c r="C2" s="243"/>
      <c r="D2" s="243"/>
      <c r="E2" s="243"/>
      <c r="F2" s="243"/>
      <c r="G2" s="243"/>
      <c r="H2" s="243"/>
    </row>
    <row r="3" spans="2:9" s="86" customFormat="1" ht="17.25" customHeight="1">
      <c r="B3" s="85"/>
      <c r="C3" s="85"/>
      <c r="D3" s="85"/>
      <c r="E3" s="212"/>
      <c r="G3" s="244" t="s">
        <v>455</v>
      </c>
      <c r="H3" s="244"/>
      <c r="I3" s="244"/>
    </row>
    <row r="4" spans="2:6" s="86" customFormat="1" ht="17.25" customHeight="1">
      <c r="B4" s="85"/>
      <c r="C4" s="245" t="s">
        <v>0</v>
      </c>
      <c r="D4" s="245"/>
      <c r="E4" s="245"/>
      <c r="F4" s="245"/>
    </row>
    <row r="5" spans="2:7" s="83" customFormat="1" ht="18.75" customHeight="1">
      <c r="B5" s="84"/>
      <c r="C5" s="245" t="s">
        <v>468</v>
      </c>
      <c r="D5" s="245"/>
      <c r="E5" s="245"/>
      <c r="F5" s="245"/>
      <c r="G5" s="245"/>
    </row>
    <row r="6" spans="2:7" s="83" customFormat="1" ht="15.75" customHeight="1">
      <c r="B6" s="246" t="s">
        <v>1</v>
      </c>
      <c r="C6" s="246"/>
      <c r="D6" s="246"/>
      <c r="E6" s="246"/>
      <c r="F6" s="246"/>
      <c r="G6" s="246"/>
    </row>
    <row r="7" spans="2:7" s="86" customFormat="1" ht="15" customHeight="1">
      <c r="B7" s="247" t="s">
        <v>469</v>
      </c>
      <c r="C7" s="247"/>
      <c r="D7" s="247"/>
      <c r="E7" s="247"/>
      <c r="F7" s="247"/>
      <c r="G7" s="247"/>
    </row>
    <row r="8" spans="1:10" s="80" customFormat="1" ht="15.75" customHeight="1">
      <c r="A8" s="88"/>
      <c r="B8" s="89"/>
      <c r="C8" s="90"/>
      <c r="D8" s="90"/>
      <c r="E8" s="90"/>
      <c r="F8" s="89"/>
      <c r="G8" s="89"/>
      <c r="H8" s="89"/>
      <c r="I8" s="89"/>
      <c r="J8" s="88"/>
    </row>
    <row r="9" spans="1:10" ht="63" customHeight="1">
      <c r="A9" s="1"/>
      <c r="B9" s="3" t="s">
        <v>2</v>
      </c>
      <c r="C9" s="242" t="s">
        <v>3</v>
      </c>
      <c r="D9" s="242"/>
      <c r="E9" s="242"/>
      <c r="F9" s="31" t="s">
        <v>447</v>
      </c>
      <c r="G9" s="31" t="s">
        <v>448</v>
      </c>
      <c r="H9" s="31" t="s">
        <v>449</v>
      </c>
      <c r="I9" s="31" t="s">
        <v>450</v>
      </c>
      <c r="J9" s="1"/>
    </row>
    <row r="10" spans="1:10" ht="9.75" customHeight="1">
      <c r="A10" s="1"/>
      <c r="B10" s="4" t="s">
        <v>4</v>
      </c>
      <c r="C10" s="241" t="s">
        <v>5</v>
      </c>
      <c r="D10" s="241"/>
      <c r="E10" s="241"/>
      <c r="F10" s="4" t="s">
        <v>6</v>
      </c>
      <c r="G10" s="4">
        <v>4</v>
      </c>
      <c r="H10" s="4">
        <v>5</v>
      </c>
      <c r="I10" s="4">
        <v>6</v>
      </c>
      <c r="J10" s="1"/>
    </row>
    <row r="11" spans="1:10" ht="12" customHeight="1">
      <c r="A11" s="1"/>
      <c r="B11" s="5" t="s">
        <v>4</v>
      </c>
      <c r="C11" s="235" t="s">
        <v>7</v>
      </c>
      <c r="D11" s="235"/>
      <c r="E11" s="235"/>
      <c r="F11" s="82">
        <v>540</v>
      </c>
      <c r="G11" s="134">
        <v>345</v>
      </c>
      <c r="H11" s="134">
        <f>F11-G11</f>
        <v>195</v>
      </c>
      <c r="I11" s="77"/>
      <c r="J11" s="1"/>
    </row>
    <row r="12" spans="1:10" ht="17.25" customHeight="1">
      <c r="A12" s="1"/>
      <c r="B12" s="5" t="s">
        <v>5</v>
      </c>
      <c r="C12" s="236" t="s">
        <v>189</v>
      </c>
      <c r="D12" s="237" t="s">
        <v>9</v>
      </c>
      <c r="E12" s="237"/>
      <c r="F12" s="76">
        <v>248</v>
      </c>
      <c r="G12" s="135">
        <v>142</v>
      </c>
      <c r="H12" s="135">
        <f>F12-G12</f>
        <v>106</v>
      </c>
      <c r="I12" s="76"/>
      <c r="J12" s="1"/>
    </row>
    <row r="13" spans="1:10" ht="21.75" customHeight="1">
      <c r="A13" s="1"/>
      <c r="B13" s="5" t="s">
        <v>6</v>
      </c>
      <c r="C13" s="236"/>
      <c r="D13" s="237" t="s">
        <v>10</v>
      </c>
      <c r="E13" s="237"/>
      <c r="F13" s="76">
        <v>231</v>
      </c>
      <c r="G13" s="135">
        <v>158</v>
      </c>
      <c r="H13" s="135">
        <f aca="true" t="shared" si="0" ref="H13:H22">F13-G13</f>
        <v>73</v>
      </c>
      <c r="I13" s="78"/>
      <c r="J13" s="1"/>
    </row>
    <row r="14" spans="1:10" ht="12" customHeight="1">
      <c r="A14" s="1"/>
      <c r="B14" s="5" t="s">
        <v>12</v>
      </c>
      <c r="C14" s="236"/>
      <c r="D14" s="237" t="s">
        <v>13</v>
      </c>
      <c r="E14" s="237"/>
      <c r="F14" s="76">
        <v>1</v>
      </c>
      <c r="G14" s="135">
        <v>0</v>
      </c>
      <c r="H14" s="135">
        <f t="shared" si="0"/>
        <v>1</v>
      </c>
      <c r="I14" s="78"/>
      <c r="J14" s="1"/>
    </row>
    <row r="15" spans="1:10" ht="12" customHeight="1">
      <c r="A15" s="1"/>
      <c r="B15" s="5" t="s">
        <v>14</v>
      </c>
      <c r="C15" s="236"/>
      <c r="D15" s="237" t="s">
        <v>15</v>
      </c>
      <c r="E15" s="237"/>
      <c r="F15" s="76">
        <v>56</v>
      </c>
      <c r="G15" s="135">
        <v>41</v>
      </c>
      <c r="H15" s="135">
        <f t="shared" si="0"/>
        <v>15</v>
      </c>
      <c r="I15" s="76"/>
      <c r="J15" s="1"/>
    </row>
    <row r="16" spans="1:10" ht="12" customHeight="1">
      <c r="A16" s="1"/>
      <c r="B16" s="5" t="s">
        <v>16</v>
      </c>
      <c r="C16" s="236"/>
      <c r="D16" s="236" t="s">
        <v>17</v>
      </c>
      <c r="E16" s="38" t="s">
        <v>437</v>
      </c>
      <c r="F16" s="76">
        <v>0</v>
      </c>
      <c r="G16" s="135">
        <v>0</v>
      </c>
      <c r="H16" s="135">
        <f t="shared" si="0"/>
        <v>0</v>
      </c>
      <c r="I16" s="76"/>
      <c r="J16" s="1"/>
    </row>
    <row r="17" spans="1:10" ht="12" customHeight="1">
      <c r="A17" s="1"/>
      <c r="B17" s="5" t="s">
        <v>18</v>
      </c>
      <c r="C17" s="236"/>
      <c r="D17" s="236"/>
      <c r="E17" s="38" t="s">
        <v>438</v>
      </c>
      <c r="F17" s="76">
        <v>0</v>
      </c>
      <c r="G17" s="135">
        <v>0</v>
      </c>
      <c r="H17" s="135">
        <f t="shared" si="0"/>
        <v>0</v>
      </c>
      <c r="I17" s="76"/>
      <c r="J17" s="1"/>
    </row>
    <row r="18" spans="1:10" ht="12" customHeight="1">
      <c r="A18" s="1"/>
      <c r="B18" s="5" t="s">
        <v>19</v>
      </c>
      <c r="C18" s="236"/>
      <c r="D18" s="236"/>
      <c r="E18" s="38" t="s">
        <v>439</v>
      </c>
      <c r="F18" s="76">
        <v>0</v>
      </c>
      <c r="G18" s="135">
        <v>0</v>
      </c>
      <c r="H18" s="135">
        <f t="shared" si="0"/>
        <v>0</v>
      </c>
      <c r="I18" s="76"/>
      <c r="J18" s="1"/>
    </row>
    <row r="19" spans="1:10" ht="21" customHeight="1">
      <c r="A19" s="1"/>
      <c r="B19" s="5" t="s">
        <v>20</v>
      </c>
      <c r="C19" s="236"/>
      <c r="D19" s="236"/>
      <c r="E19" s="38" t="s">
        <v>440</v>
      </c>
      <c r="F19" s="76">
        <v>0</v>
      </c>
      <c r="G19" s="135">
        <v>0</v>
      </c>
      <c r="H19" s="135">
        <f t="shared" si="0"/>
        <v>0</v>
      </c>
      <c r="I19" s="76"/>
      <c r="J19" s="1"/>
    </row>
    <row r="20" spans="1:10" ht="31.5" customHeight="1">
      <c r="A20" s="1"/>
      <c r="B20" s="5" t="s">
        <v>21</v>
      </c>
      <c r="C20" s="236"/>
      <c r="D20" s="236"/>
      <c r="E20" s="39" t="s">
        <v>441</v>
      </c>
      <c r="F20" s="76">
        <v>2</v>
      </c>
      <c r="G20" s="135">
        <v>2</v>
      </c>
      <c r="H20" s="135">
        <f t="shared" si="0"/>
        <v>0</v>
      </c>
      <c r="I20" s="78"/>
      <c r="J20" s="1"/>
    </row>
    <row r="21" spans="1:10" ht="12" customHeight="1">
      <c r="A21" s="1"/>
      <c r="B21" s="5" t="s">
        <v>23</v>
      </c>
      <c r="C21" s="236"/>
      <c r="D21" s="237" t="s">
        <v>24</v>
      </c>
      <c r="E21" s="237"/>
      <c r="F21" s="76">
        <v>0</v>
      </c>
      <c r="G21" s="135">
        <v>0</v>
      </c>
      <c r="H21" s="135">
        <f t="shared" si="0"/>
        <v>0</v>
      </c>
      <c r="I21" s="76"/>
      <c r="J21" s="1"/>
    </row>
    <row r="22" spans="1:10" ht="12" customHeight="1">
      <c r="A22" s="1"/>
      <c r="B22" s="5" t="s">
        <v>22</v>
      </c>
      <c r="C22" s="236"/>
      <c r="D22" s="237" t="s">
        <v>25</v>
      </c>
      <c r="E22" s="237"/>
      <c r="F22" s="76">
        <v>2</v>
      </c>
      <c r="G22" s="135">
        <v>2</v>
      </c>
      <c r="H22" s="135">
        <f t="shared" si="0"/>
        <v>0</v>
      </c>
      <c r="I22" s="76"/>
      <c r="J22" s="1"/>
    </row>
    <row r="23" spans="1:10" ht="21.75" customHeight="1">
      <c r="A23" s="1"/>
      <c r="B23" s="5" t="s">
        <v>26</v>
      </c>
      <c r="C23" s="35" t="s">
        <v>8</v>
      </c>
      <c r="D23" s="235" t="s">
        <v>27</v>
      </c>
      <c r="E23" s="235"/>
      <c r="F23" s="134">
        <f>SUM(F12:F22)</f>
        <v>540</v>
      </c>
      <c r="G23" s="134">
        <v>345</v>
      </c>
      <c r="H23" s="134">
        <f>SUM(H12:H22)</f>
        <v>195</v>
      </c>
      <c r="I23" s="77"/>
      <c r="J23" s="1"/>
    </row>
    <row r="24" spans="1:10" ht="12" customHeight="1">
      <c r="A24" s="1"/>
      <c r="B24" s="5" t="s">
        <v>28</v>
      </c>
      <c r="C24" s="236" t="s">
        <v>29</v>
      </c>
      <c r="D24" s="237" t="s">
        <v>30</v>
      </c>
      <c r="E24" s="237"/>
      <c r="F24" s="76">
        <v>540</v>
      </c>
      <c r="G24" s="135">
        <v>345</v>
      </c>
      <c r="H24" s="135">
        <f>F24-G24</f>
        <v>195</v>
      </c>
      <c r="I24" s="79"/>
      <c r="J24" s="1"/>
    </row>
    <row r="25" spans="1:10" ht="12" customHeight="1">
      <c r="A25" s="1"/>
      <c r="B25" s="5" t="s">
        <v>31</v>
      </c>
      <c r="C25" s="236"/>
      <c r="D25" s="237" t="s">
        <v>32</v>
      </c>
      <c r="E25" s="237"/>
      <c r="F25" s="76">
        <v>0</v>
      </c>
      <c r="G25" s="135">
        <v>0</v>
      </c>
      <c r="H25" s="135">
        <f>F25-G25</f>
        <v>0</v>
      </c>
      <c r="I25" s="79"/>
      <c r="J25" s="1"/>
    </row>
    <row r="26" spans="1:10" ht="12" customHeight="1">
      <c r="A26" s="1"/>
      <c r="B26" s="5" t="s">
        <v>33</v>
      </c>
      <c r="C26" s="236"/>
      <c r="D26" s="237" t="s">
        <v>34</v>
      </c>
      <c r="E26" s="237"/>
      <c r="F26" s="76">
        <v>0</v>
      </c>
      <c r="G26" s="135">
        <v>0</v>
      </c>
      <c r="H26" s="135">
        <f>F26-G26</f>
        <v>0</v>
      </c>
      <c r="I26" s="76"/>
      <c r="J26" s="1"/>
    </row>
    <row r="27" spans="1:10" ht="12" customHeight="1">
      <c r="A27" s="1"/>
      <c r="B27" s="5" t="s">
        <v>35</v>
      </c>
      <c r="C27" s="236"/>
      <c r="D27" s="237" t="s">
        <v>36</v>
      </c>
      <c r="E27" s="237"/>
      <c r="F27" s="76">
        <v>0</v>
      </c>
      <c r="G27" s="135">
        <v>0</v>
      </c>
      <c r="H27" s="135">
        <f>F27-G27</f>
        <v>0</v>
      </c>
      <c r="I27" s="76"/>
      <c r="J27" s="1"/>
    </row>
    <row r="28" spans="1:10" ht="12" customHeight="1">
      <c r="A28" s="1"/>
      <c r="B28" s="5" t="s">
        <v>37</v>
      </c>
      <c r="C28" s="236"/>
      <c r="D28" s="237" t="s">
        <v>38</v>
      </c>
      <c r="E28" s="237"/>
      <c r="F28" s="76">
        <v>0</v>
      </c>
      <c r="G28" s="135">
        <v>0</v>
      </c>
      <c r="H28" s="135">
        <f>F28-G28</f>
        <v>0</v>
      </c>
      <c r="I28" s="76"/>
      <c r="J28" s="1"/>
    </row>
    <row r="29" spans="1:10" ht="10.5" customHeight="1">
      <c r="A29" s="1"/>
      <c r="B29" s="5" t="s">
        <v>39</v>
      </c>
      <c r="C29" s="35" t="s">
        <v>8</v>
      </c>
      <c r="D29" s="235" t="s">
        <v>40</v>
      </c>
      <c r="E29" s="235"/>
      <c r="F29" s="136">
        <f>SUM(F24:F28)-F28</f>
        <v>540</v>
      </c>
      <c r="G29" s="136">
        <v>345</v>
      </c>
      <c r="H29" s="136">
        <f>SUM(H24:H28)-H28</f>
        <v>195</v>
      </c>
      <c r="I29" s="77"/>
      <c r="J29" s="1"/>
    </row>
    <row r="30" spans="1:10" ht="12" customHeight="1">
      <c r="A30" s="1"/>
      <c r="B30" s="5" t="s">
        <v>41</v>
      </c>
      <c r="C30" s="236" t="s">
        <v>42</v>
      </c>
      <c r="D30" s="237" t="s">
        <v>43</v>
      </c>
      <c r="E30" s="237"/>
      <c r="F30" s="76">
        <v>4</v>
      </c>
      <c r="G30" s="135">
        <v>2</v>
      </c>
      <c r="H30" s="135">
        <f>F30-G30</f>
        <v>2</v>
      </c>
      <c r="I30" s="79"/>
      <c r="J30" s="1"/>
    </row>
    <row r="31" spans="1:10" ht="12" customHeight="1">
      <c r="A31" s="1"/>
      <c r="B31" s="5" t="s">
        <v>44</v>
      </c>
      <c r="C31" s="236"/>
      <c r="D31" s="237" t="s">
        <v>45</v>
      </c>
      <c r="E31" s="237"/>
      <c r="F31" s="76">
        <v>529</v>
      </c>
      <c r="G31" s="135">
        <v>339</v>
      </c>
      <c r="H31" s="135">
        <f>F31-G31</f>
        <v>190</v>
      </c>
      <c r="I31" s="79"/>
      <c r="J31" s="1"/>
    </row>
    <row r="32" spans="1:10" ht="12" customHeight="1">
      <c r="A32" s="1"/>
      <c r="B32" s="5" t="s">
        <v>46</v>
      </c>
      <c r="C32" s="236"/>
      <c r="D32" s="237" t="s">
        <v>47</v>
      </c>
      <c r="E32" s="237"/>
      <c r="F32" s="76">
        <v>7</v>
      </c>
      <c r="G32" s="135">
        <v>4</v>
      </c>
      <c r="H32" s="135">
        <f>F32-G32</f>
        <v>3</v>
      </c>
      <c r="I32" s="76"/>
      <c r="J32" s="1"/>
    </row>
    <row r="33" spans="1:10" ht="12" customHeight="1">
      <c r="A33" s="1"/>
      <c r="B33" s="5" t="s">
        <v>48</v>
      </c>
      <c r="C33" s="35" t="s">
        <v>8</v>
      </c>
      <c r="D33" s="235" t="s">
        <v>49</v>
      </c>
      <c r="E33" s="235"/>
      <c r="F33" s="137">
        <f>SUM(F30:F32)</f>
        <v>540</v>
      </c>
      <c r="G33" s="137">
        <v>345</v>
      </c>
      <c r="H33" s="137">
        <f>SUM(H30:H32)</f>
        <v>195</v>
      </c>
      <c r="I33" s="77"/>
      <c r="J33" s="1"/>
    </row>
    <row r="34" spans="1:10" ht="12" customHeight="1">
      <c r="A34" s="1"/>
      <c r="B34" s="5" t="s">
        <v>50</v>
      </c>
      <c r="C34" s="236" t="s">
        <v>51</v>
      </c>
      <c r="D34" s="237" t="s">
        <v>52</v>
      </c>
      <c r="E34" s="237"/>
      <c r="F34" s="76">
        <v>215</v>
      </c>
      <c r="G34" s="135">
        <v>146</v>
      </c>
      <c r="H34" s="135">
        <f>F34-G34</f>
        <v>69</v>
      </c>
      <c r="I34" s="79"/>
      <c r="J34" s="1"/>
    </row>
    <row r="35" spans="1:10" ht="12" customHeight="1">
      <c r="A35" s="1"/>
      <c r="B35" s="5" t="s">
        <v>54</v>
      </c>
      <c r="C35" s="236"/>
      <c r="D35" s="237" t="s">
        <v>55</v>
      </c>
      <c r="E35" s="237"/>
      <c r="F35" s="76">
        <v>234</v>
      </c>
      <c r="G35" s="135">
        <v>150</v>
      </c>
      <c r="H35" s="135">
        <f>F35-G35</f>
        <v>84</v>
      </c>
      <c r="I35" s="76"/>
      <c r="J35" s="1"/>
    </row>
    <row r="36" spans="1:10" ht="12" customHeight="1">
      <c r="A36" s="1"/>
      <c r="B36" s="5" t="s">
        <v>56</v>
      </c>
      <c r="C36" s="236"/>
      <c r="D36" s="237" t="s">
        <v>57</v>
      </c>
      <c r="E36" s="237"/>
      <c r="F36" s="76">
        <v>399</v>
      </c>
      <c r="G36" s="135">
        <v>247</v>
      </c>
      <c r="H36" s="135">
        <f>F36-G36</f>
        <v>152</v>
      </c>
      <c r="I36" s="76"/>
      <c r="J36" s="1"/>
    </row>
    <row r="37" spans="1:10" ht="12" customHeight="1">
      <c r="A37" s="1"/>
      <c r="B37" s="5" t="s">
        <v>58</v>
      </c>
      <c r="C37" s="35" t="s">
        <v>8</v>
      </c>
      <c r="D37" s="235" t="s">
        <v>59</v>
      </c>
      <c r="E37" s="235"/>
      <c r="F37" s="134">
        <f>SUM(F34:F36)</f>
        <v>848</v>
      </c>
      <c r="G37" s="134">
        <v>543</v>
      </c>
      <c r="H37" s="134">
        <f>SUM(H34:H36)</f>
        <v>305</v>
      </c>
      <c r="I37" s="77"/>
      <c r="J37" s="1"/>
    </row>
    <row r="38" spans="1:10" ht="12" customHeight="1">
      <c r="A38" s="1"/>
      <c r="B38" s="5" t="s">
        <v>60</v>
      </c>
      <c r="C38" s="236" t="s">
        <v>61</v>
      </c>
      <c r="D38" s="237" t="s">
        <v>62</v>
      </c>
      <c r="E38" s="237"/>
      <c r="F38" s="76">
        <v>335</v>
      </c>
      <c r="G38" s="135">
        <v>208</v>
      </c>
      <c r="H38" s="135">
        <f>F38-G38</f>
        <v>127</v>
      </c>
      <c r="I38" s="76"/>
      <c r="J38" s="1"/>
    </row>
    <row r="39" spans="1:10" ht="12" customHeight="1">
      <c r="A39" s="1"/>
      <c r="B39" s="5" t="s">
        <v>63</v>
      </c>
      <c r="C39" s="236"/>
      <c r="D39" s="240" t="s">
        <v>64</v>
      </c>
      <c r="E39" s="40" t="s">
        <v>65</v>
      </c>
      <c r="F39" s="76">
        <v>15</v>
      </c>
      <c r="G39" s="135">
        <v>8</v>
      </c>
      <c r="H39" s="135">
        <f>F39-G39</f>
        <v>7</v>
      </c>
      <c r="I39" s="76"/>
      <c r="J39" s="1"/>
    </row>
    <row r="40" spans="1:10" ht="12" customHeight="1">
      <c r="A40" s="1"/>
      <c r="B40" s="5" t="s">
        <v>66</v>
      </c>
      <c r="C40" s="236"/>
      <c r="D40" s="240"/>
      <c r="E40" s="40" t="s">
        <v>67</v>
      </c>
      <c r="F40" s="76">
        <v>323</v>
      </c>
      <c r="G40" s="135">
        <v>206</v>
      </c>
      <c r="H40" s="135">
        <f>F40-G40</f>
        <v>117</v>
      </c>
      <c r="I40" s="76"/>
      <c r="J40" s="1"/>
    </row>
    <row r="41" spans="1:10" ht="12" customHeight="1">
      <c r="A41" s="1"/>
      <c r="B41" s="5" t="s">
        <v>68</v>
      </c>
      <c r="C41" s="236"/>
      <c r="D41" s="237" t="s">
        <v>69</v>
      </c>
      <c r="E41" s="237"/>
      <c r="F41" s="76">
        <v>190</v>
      </c>
      <c r="G41" s="135">
        <v>129</v>
      </c>
      <c r="H41" s="135">
        <f>F41-G41</f>
        <v>61</v>
      </c>
      <c r="I41" s="76"/>
      <c r="J41" s="1"/>
    </row>
    <row r="42" spans="1:10" ht="12" customHeight="1">
      <c r="A42" s="1"/>
      <c r="B42" s="5" t="s">
        <v>70</v>
      </c>
      <c r="C42" s="35" t="s">
        <v>8</v>
      </c>
      <c r="D42" s="235" t="s">
        <v>71</v>
      </c>
      <c r="E42" s="235"/>
      <c r="F42" s="134">
        <f>SUM(F38:F41)-F40</f>
        <v>540</v>
      </c>
      <c r="G42" s="134">
        <v>345</v>
      </c>
      <c r="H42" s="134">
        <f>SUM(H38:H41)-H40</f>
        <v>195</v>
      </c>
      <c r="I42" s="77"/>
      <c r="J42" s="1"/>
    </row>
    <row r="43" spans="1:10" ht="12" customHeight="1">
      <c r="A43" s="1"/>
      <c r="B43" s="5" t="s">
        <v>72</v>
      </c>
      <c r="C43" s="236" t="s">
        <v>73</v>
      </c>
      <c r="D43" s="237" t="s">
        <v>74</v>
      </c>
      <c r="E43" s="237"/>
      <c r="F43" s="76">
        <v>0</v>
      </c>
      <c r="G43" s="135">
        <v>0</v>
      </c>
      <c r="H43" s="135">
        <f>F43-G43</f>
        <v>0</v>
      </c>
      <c r="I43" s="76"/>
      <c r="J43" s="1"/>
    </row>
    <row r="44" spans="1:10" ht="12" customHeight="1">
      <c r="A44" s="1"/>
      <c r="B44" s="5" t="s">
        <v>75</v>
      </c>
      <c r="C44" s="236"/>
      <c r="D44" s="237" t="s">
        <v>76</v>
      </c>
      <c r="E44" s="237"/>
      <c r="F44" s="76">
        <v>309</v>
      </c>
      <c r="G44" s="135">
        <v>187</v>
      </c>
      <c r="H44" s="135">
        <f>F44-G44</f>
        <v>122</v>
      </c>
      <c r="I44" s="79"/>
      <c r="J44" s="1"/>
    </row>
    <row r="45" spans="1:10" ht="12" customHeight="1">
      <c r="A45" s="1"/>
      <c r="B45" s="5" t="s">
        <v>78</v>
      </c>
      <c r="C45" s="236"/>
      <c r="D45" s="237" t="s">
        <v>79</v>
      </c>
      <c r="E45" s="237"/>
      <c r="F45" s="76">
        <v>231</v>
      </c>
      <c r="G45" s="135">
        <v>158</v>
      </c>
      <c r="H45" s="135">
        <f>F45-G45</f>
        <v>73</v>
      </c>
      <c r="I45" s="79"/>
      <c r="J45" s="1"/>
    </row>
    <row r="46" spans="1:10" ht="12" customHeight="1">
      <c r="A46" s="1"/>
      <c r="B46" s="5" t="s">
        <v>80</v>
      </c>
      <c r="C46" s="35" t="s">
        <v>8</v>
      </c>
      <c r="D46" s="235" t="s">
        <v>81</v>
      </c>
      <c r="E46" s="235"/>
      <c r="F46" s="134">
        <f>SUM(F43:F45)</f>
        <v>540</v>
      </c>
      <c r="G46" s="134">
        <v>345</v>
      </c>
      <c r="H46" s="134">
        <f>SUM(H43:H45)</f>
        <v>195</v>
      </c>
      <c r="I46" s="77"/>
      <c r="J46" s="1"/>
    </row>
    <row r="47" spans="1:10" ht="12" customHeight="1">
      <c r="A47" s="1"/>
      <c r="B47" s="5" t="s">
        <v>82</v>
      </c>
      <c r="C47" s="236" t="s">
        <v>83</v>
      </c>
      <c r="D47" s="237" t="s">
        <v>84</v>
      </c>
      <c r="E47" s="237"/>
      <c r="F47" s="76">
        <v>0</v>
      </c>
      <c r="G47" s="135">
        <v>0</v>
      </c>
      <c r="H47" s="135">
        <f>F47-G47</f>
        <v>0</v>
      </c>
      <c r="I47" s="79"/>
      <c r="J47" s="1"/>
    </row>
    <row r="48" spans="1:10" ht="12" customHeight="1">
      <c r="A48" s="1"/>
      <c r="B48" s="5" t="s">
        <v>85</v>
      </c>
      <c r="C48" s="236"/>
      <c r="D48" s="237" t="s">
        <v>86</v>
      </c>
      <c r="E48" s="237"/>
      <c r="F48" s="76">
        <v>0</v>
      </c>
      <c r="G48" s="135">
        <v>0</v>
      </c>
      <c r="H48" s="135">
        <f aca="true" t="shared" si="1" ref="H48:H68">F48-G48</f>
        <v>0</v>
      </c>
      <c r="I48" s="79"/>
      <c r="J48" s="1"/>
    </row>
    <row r="49" spans="1:10" ht="12" customHeight="1">
      <c r="A49" s="1"/>
      <c r="B49" s="5" t="s">
        <v>87</v>
      </c>
      <c r="C49" s="236"/>
      <c r="D49" s="238" t="s">
        <v>88</v>
      </c>
      <c r="E49" s="239"/>
      <c r="F49" s="76">
        <v>0</v>
      </c>
      <c r="G49" s="135">
        <v>0</v>
      </c>
      <c r="H49" s="135">
        <v>0</v>
      </c>
      <c r="I49" s="76"/>
      <c r="J49" s="1"/>
    </row>
    <row r="50" spans="1:10" ht="12" customHeight="1">
      <c r="A50" s="1"/>
      <c r="B50" s="5" t="s">
        <v>89</v>
      </c>
      <c r="C50" s="236"/>
      <c r="D50" s="238" t="s">
        <v>90</v>
      </c>
      <c r="E50" s="239"/>
      <c r="F50" s="76">
        <v>0</v>
      </c>
      <c r="G50" s="135">
        <v>0</v>
      </c>
      <c r="H50" s="135">
        <f t="shared" si="1"/>
        <v>0</v>
      </c>
      <c r="I50" s="76"/>
      <c r="J50" s="1"/>
    </row>
    <row r="51" spans="1:10" ht="12" customHeight="1">
      <c r="A51" s="1"/>
      <c r="B51" s="5" t="s">
        <v>11</v>
      </c>
      <c r="C51" s="236"/>
      <c r="D51" s="237" t="s">
        <v>91</v>
      </c>
      <c r="E51" s="237"/>
      <c r="F51" s="76">
        <v>0</v>
      </c>
      <c r="G51" s="135">
        <v>0</v>
      </c>
      <c r="H51" s="135">
        <f t="shared" si="1"/>
        <v>0</v>
      </c>
      <c r="I51" s="79"/>
      <c r="J51" s="1"/>
    </row>
    <row r="52" spans="1:10" ht="12" customHeight="1">
      <c r="A52" s="1"/>
      <c r="B52" s="5" t="s">
        <v>92</v>
      </c>
      <c r="C52" s="236"/>
      <c r="D52" s="237" t="s">
        <v>93</v>
      </c>
      <c r="E52" s="237"/>
      <c r="F52" s="76">
        <v>3</v>
      </c>
      <c r="G52" s="135">
        <v>3</v>
      </c>
      <c r="H52" s="135">
        <f t="shared" si="1"/>
        <v>0</v>
      </c>
      <c r="I52" s="79"/>
      <c r="J52" s="1"/>
    </row>
    <row r="53" spans="1:10" ht="12" customHeight="1">
      <c r="A53" s="1"/>
      <c r="B53" s="5" t="s">
        <v>94</v>
      </c>
      <c r="C53" s="236"/>
      <c r="D53" s="237" t="s">
        <v>421</v>
      </c>
      <c r="E53" s="237"/>
      <c r="F53" s="76">
        <v>0</v>
      </c>
      <c r="G53" s="135">
        <v>0</v>
      </c>
      <c r="H53" s="135">
        <f t="shared" si="1"/>
        <v>0</v>
      </c>
      <c r="I53" s="79"/>
      <c r="J53" s="1"/>
    </row>
    <row r="54" spans="1:10" ht="12" customHeight="1">
      <c r="A54" s="1"/>
      <c r="B54" s="5" t="s">
        <v>96</v>
      </c>
      <c r="C54" s="236"/>
      <c r="D54" s="237" t="s">
        <v>95</v>
      </c>
      <c r="E54" s="237"/>
      <c r="F54" s="76">
        <v>3</v>
      </c>
      <c r="G54" s="135">
        <v>3</v>
      </c>
      <c r="H54" s="135">
        <f t="shared" si="1"/>
        <v>0</v>
      </c>
      <c r="I54" s="76"/>
      <c r="J54" s="1"/>
    </row>
    <row r="55" spans="1:10" ht="12" customHeight="1">
      <c r="A55" s="1"/>
      <c r="B55" s="5" t="s">
        <v>98</v>
      </c>
      <c r="C55" s="236"/>
      <c r="D55" s="237" t="s">
        <v>97</v>
      </c>
      <c r="E55" s="237"/>
      <c r="F55" s="76">
        <v>2</v>
      </c>
      <c r="G55" s="135">
        <v>1</v>
      </c>
      <c r="H55" s="135">
        <f t="shared" si="1"/>
        <v>1</v>
      </c>
      <c r="I55" s="76"/>
      <c r="J55" s="1"/>
    </row>
    <row r="56" spans="1:10" ht="12" customHeight="1">
      <c r="A56" s="1"/>
      <c r="B56" s="5" t="s">
        <v>100</v>
      </c>
      <c r="C56" s="236"/>
      <c r="D56" s="237" t="s">
        <v>99</v>
      </c>
      <c r="E56" s="237"/>
      <c r="F56" s="76">
        <v>1</v>
      </c>
      <c r="G56" s="135">
        <v>0</v>
      </c>
      <c r="H56" s="135">
        <f t="shared" si="1"/>
        <v>1</v>
      </c>
      <c r="I56" s="79"/>
      <c r="J56" s="1"/>
    </row>
    <row r="57" spans="1:10" ht="10.5" customHeight="1">
      <c r="A57" s="1"/>
      <c r="B57" s="5" t="s">
        <v>102</v>
      </c>
      <c r="C57" s="236"/>
      <c r="D57" s="238" t="s">
        <v>101</v>
      </c>
      <c r="E57" s="239"/>
      <c r="F57" s="76">
        <v>0</v>
      </c>
      <c r="G57" s="135">
        <v>0</v>
      </c>
      <c r="H57" s="135">
        <f t="shared" si="1"/>
        <v>0</v>
      </c>
      <c r="I57" s="76"/>
      <c r="J57" s="1"/>
    </row>
    <row r="58" spans="1:10" ht="12" customHeight="1">
      <c r="A58" s="1"/>
      <c r="B58" s="5" t="s">
        <v>104</v>
      </c>
      <c r="C58" s="236"/>
      <c r="D58" s="237" t="s">
        <v>103</v>
      </c>
      <c r="E58" s="237"/>
      <c r="F58" s="76">
        <v>0</v>
      </c>
      <c r="G58" s="135">
        <v>0</v>
      </c>
      <c r="H58" s="135">
        <f t="shared" si="1"/>
        <v>0</v>
      </c>
      <c r="I58" s="79"/>
      <c r="J58" s="1"/>
    </row>
    <row r="59" spans="1:10" ht="12" customHeight="1">
      <c r="A59" s="1"/>
      <c r="B59" s="5" t="s">
        <v>106</v>
      </c>
      <c r="C59" s="236"/>
      <c r="D59" s="237" t="s">
        <v>105</v>
      </c>
      <c r="E59" s="237"/>
      <c r="F59" s="76">
        <v>0</v>
      </c>
      <c r="G59" s="135">
        <v>0</v>
      </c>
      <c r="H59" s="135">
        <f t="shared" si="1"/>
        <v>0</v>
      </c>
      <c r="I59" s="76"/>
      <c r="J59" s="1"/>
    </row>
    <row r="60" spans="1:10" ht="12" customHeight="1">
      <c r="A60" s="1"/>
      <c r="B60" s="5" t="s">
        <v>108</v>
      </c>
      <c r="C60" s="236"/>
      <c r="D60" s="237" t="s">
        <v>107</v>
      </c>
      <c r="E60" s="237"/>
      <c r="F60" s="76">
        <v>1</v>
      </c>
      <c r="G60" s="135">
        <v>0</v>
      </c>
      <c r="H60" s="135">
        <f t="shared" si="1"/>
        <v>1</v>
      </c>
      <c r="I60" s="76"/>
      <c r="J60" s="1"/>
    </row>
    <row r="61" spans="1:10" ht="12" customHeight="1">
      <c r="A61" s="1"/>
      <c r="B61" s="5" t="s">
        <v>110</v>
      </c>
      <c r="C61" s="236"/>
      <c r="D61" s="237" t="s">
        <v>109</v>
      </c>
      <c r="E61" s="237"/>
      <c r="F61" s="76">
        <v>0</v>
      </c>
      <c r="G61" s="135">
        <v>0</v>
      </c>
      <c r="H61" s="135">
        <f t="shared" si="1"/>
        <v>0</v>
      </c>
      <c r="I61" s="79"/>
      <c r="J61" s="1"/>
    </row>
    <row r="62" spans="1:10" ht="12" customHeight="1">
      <c r="A62" s="1"/>
      <c r="B62" s="5" t="s">
        <v>112</v>
      </c>
      <c r="C62" s="236"/>
      <c r="D62" s="237" t="s">
        <v>111</v>
      </c>
      <c r="E62" s="237"/>
      <c r="F62" s="76">
        <v>0</v>
      </c>
      <c r="G62" s="135">
        <v>0</v>
      </c>
      <c r="H62" s="135">
        <f t="shared" si="1"/>
        <v>0</v>
      </c>
      <c r="I62" s="76"/>
      <c r="J62" s="1"/>
    </row>
    <row r="63" spans="1:10" ht="12" customHeight="1">
      <c r="A63" s="1"/>
      <c r="B63" s="5" t="s">
        <v>114</v>
      </c>
      <c r="C63" s="236"/>
      <c r="D63" s="237" t="s">
        <v>113</v>
      </c>
      <c r="E63" s="237"/>
      <c r="F63" s="76">
        <v>0</v>
      </c>
      <c r="G63" s="135">
        <v>0</v>
      </c>
      <c r="H63" s="135">
        <f t="shared" si="1"/>
        <v>0</v>
      </c>
      <c r="I63" s="79"/>
      <c r="J63" s="1"/>
    </row>
    <row r="64" spans="1:10" ht="12" customHeight="1">
      <c r="A64" s="1"/>
      <c r="B64" s="5" t="s">
        <v>116</v>
      </c>
      <c r="C64" s="236"/>
      <c r="D64" s="237" t="s">
        <v>115</v>
      </c>
      <c r="E64" s="237"/>
      <c r="F64" s="76">
        <v>0</v>
      </c>
      <c r="G64" s="135">
        <v>0</v>
      </c>
      <c r="H64" s="135">
        <f t="shared" si="1"/>
        <v>0</v>
      </c>
      <c r="I64" s="79"/>
      <c r="J64" s="1"/>
    </row>
    <row r="65" spans="1:10" ht="12" customHeight="1">
      <c r="A65" s="1"/>
      <c r="B65" s="5" t="s">
        <v>118</v>
      </c>
      <c r="C65" s="236"/>
      <c r="D65" s="237" t="s">
        <v>117</v>
      </c>
      <c r="E65" s="237"/>
      <c r="F65" s="76">
        <v>0</v>
      </c>
      <c r="G65" s="135">
        <v>0</v>
      </c>
      <c r="H65" s="135">
        <f t="shared" si="1"/>
        <v>0</v>
      </c>
      <c r="I65" s="76"/>
      <c r="J65" s="1"/>
    </row>
    <row r="66" spans="1:10" ht="12" customHeight="1">
      <c r="A66" s="1"/>
      <c r="B66" s="5" t="s">
        <v>120</v>
      </c>
      <c r="C66" s="236"/>
      <c r="D66" s="237" t="s">
        <v>119</v>
      </c>
      <c r="E66" s="237"/>
      <c r="F66" s="76">
        <v>0</v>
      </c>
      <c r="G66" s="135">
        <v>0</v>
      </c>
      <c r="H66" s="135">
        <f t="shared" si="1"/>
        <v>0</v>
      </c>
      <c r="I66" s="76"/>
      <c r="J66" s="1"/>
    </row>
    <row r="67" spans="1:10" ht="12" customHeight="1">
      <c r="A67" s="1"/>
      <c r="B67" s="5" t="s">
        <v>122</v>
      </c>
      <c r="C67" s="236"/>
      <c r="D67" s="237" t="s">
        <v>121</v>
      </c>
      <c r="E67" s="237"/>
      <c r="F67" s="76">
        <v>2</v>
      </c>
      <c r="G67" s="135">
        <v>0</v>
      </c>
      <c r="H67" s="135">
        <f t="shared" si="1"/>
        <v>2</v>
      </c>
      <c r="I67" s="76"/>
      <c r="J67" s="1"/>
    </row>
    <row r="68" spans="1:10" ht="12" customHeight="1">
      <c r="A68" s="1"/>
      <c r="B68" s="5" t="s">
        <v>124</v>
      </c>
      <c r="C68" s="236"/>
      <c r="D68" s="237" t="s">
        <v>123</v>
      </c>
      <c r="E68" s="237"/>
      <c r="F68" s="76">
        <v>836</v>
      </c>
      <c r="G68" s="135">
        <v>536</v>
      </c>
      <c r="H68" s="135">
        <f t="shared" si="1"/>
        <v>300</v>
      </c>
      <c r="I68" s="79"/>
      <c r="J68" s="1"/>
    </row>
    <row r="69" spans="1:10" ht="12" customHeight="1">
      <c r="A69" s="1"/>
      <c r="B69" s="5" t="s">
        <v>126</v>
      </c>
      <c r="C69" s="35" t="s">
        <v>8</v>
      </c>
      <c r="D69" s="235" t="s">
        <v>125</v>
      </c>
      <c r="E69" s="235"/>
      <c r="F69" s="134">
        <f>SUM(F47:F68)</f>
        <v>848</v>
      </c>
      <c r="G69" s="134">
        <v>543</v>
      </c>
      <c r="H69" s="134">
        <f>SUM(H47:H68)</f>
        <v>305</v>
      </c>
      <c r="I69" s="77"/>
      <c r="J69" s="1"/>
    </row>
    <row r="70" spans="1:10" ht="12" customHeight="1">
      <c r="A70" s="1"/>
      <c r="B70" s="5" t="s">
        <v>129</v>
      </c>
      <c r="C70" s="236" t="s">
        <v>127</v>
      </c>
      <c r="D70" s="237" t="s">
        <v>128</v>
      </c>
      <c r="E70" s="237"/>
      <c r="F70" s="76">
        <v>14</v>
      </c>
      <c r="G70" s="135">
        <v>9</v>
      </c>
      <c r="H70" s="135">
        <f>F70-G70</f>
        <v>5</v>
      </c>
      <c r="I70" s="79"/>
      <c r="J70" s="1"/>
    </row>
    <row r="71" spans="1:10" ht="12" customHeight="1">
      <c r="A71" s="1"/>
      <c r="B71" s="5" t="s">
        <v>131</v>
      </c>
      <c r="C71" s="236"/>
      <c r="D71" s="237" t="s">
        <v>422</v>
      </c>
      <c r="E71" s="237"/>
      <c r="F71" s="76">
        <v>0</v>
      </c>
      <c r="G71" s="135">
        <v>0</v>
      </c>
      <c r="H71" s="135">
        <f aca="true" t="shared" si="2" ref="H71:H86">F71-G71</f>
        <v>0</v>
      </c>
      <c r="I71" s="79"/>
      <c r="J71" s="1"/>
    </row>
    <row r="72" spans="1:10" ht="12" customHeight="1">
      <c r="A72" s="1"/>
      <c r="B72" s="5" t="s">
        <v>133</v>
      </c>
      <c r="C72" s="236"/>
      <c r="D72" s="237" t="s">
        <v>130</v>
      </c>
      <c r="E72" s="237"/>
      <c r="F72" s="76">
        <v>4</v>
      </c>
      <c r="G72" s="135">
        <v>1</v>
      </c>
      <c r="H72" s="135">
        <f t="shared" si="2"/>
        <v>3</v>
      </c>
      <c r="I72" s="76"/>
      <c r="J72" s="1"/>
    </row>
    <row r="73" spans="1:10" ht="12" customHeight="1">
      <c r="A73" s="1"/>
      <c r="B73" s="5" t="s">
        <v>135</v>
      </c>
      <c r="C73" s="236"/>
      <c r="D73" s="237" t="s">
        <v>132</v>
      </c>
      <c r="E73" s="237"/>
      <c r="F73" s="76">
        <v>0</v>
      </c>
      <c r="G73" s="135">
        <v>0</v>
      </c>
      <c r="H73" s="135">
        <f t="shared" si="2"/>
        <v>0</v>
      </c>
      <c r="I73" s="79"/>
      <c r="J73" s="1"/>
    </row>
    <row r="74" spans="1:10" ht="12" customHeight="1">
      <c r="A74" s="1"/>
      <c r="B74" s="5" t="s">
        <v>137</v>
      </c>
      <c r="C74" s="236"/>
      <c r="D74" s="237" t="s">
        <v>134</v>
      </c>
      <c r="E74" s="237"/>
      <c r="F74" s="76">
        <v>1</v>
      </c>
      <c r="G74" s="135">
        <v>1</v>
      </c>
      <c r="H74" s="135">
        <f t="shared" si="2"/>
        <v>0</v>
      </c>
      <c r="I74" s="76"/>
      <c r="J74" s="1"/>
    </row>
    <row r="75" spans="1:10" ht="12" customHeight="1">
      <c r="A75" s="1"/>
      <c r="B75" s="5" t="s">
        <v>139</v>
      </c>
      <c r="C75" s="236"/>
      <c r="D75" s="237" t="s">
        <v>136</v>
      </c>
      <c r="E75" s="237"/>
      <c r="F75" s="76">
        <v>0</v>
      </c>
      <c r="G75" s="135">
        <v>0</v>
      </c>
      <c r="H75" s="135">
        <f t="shared" si="2"/>
        <v>0</v>
      </c>
      <c r="I75" s="76"/>
      <c r="J75" s="1"/>
    </row>
    <row r="76" spans="1:10" ht="12" customHeight="1">
      <c r="A76" s="1"/>
      <c r="B76" s="5" t="s">
        <v>141</v>
      </c>
      <c r="C76" s="236"/>
      <c r="D76" s="237" t="s">
        <v>138</v>
      </c>
      <c r="E76" s="237"/>
      <c r="F76" s="76">
        <v>0</v>
      </c>
      <c r="G76" s="135">
        <v>0</v>
      </c>
      <c r="H76" s="135">
        <f t="shared" si="2"/>
        <v>0</v>
      </c>
      <c r="I76" s="79"/>
      <c r="J76" s="1"/>
    </row>
    <row r="77" spans="1:10" ht="12" customHeight="1">
      <c r="A77" s="1"/>
      <c r="B77" s="5" t="s">
        <v>143</v>
      </c>
      <c r="C77" s="236"/>
      <c r="D77" s="237" t="s">
        <v>140</v>
      </c>
      <c r="E77" s="237"/>
      <c r="F77" s="76">
        <v>7</v>
      </c>
      <c r="G77" s="135">
        <v>2</v>
      </c>
      <c r="H77" s="135">
        <f t="shared" si="2"/>
        <v>5</v>
      </c>
      <c r="I77" s="79"/>
      <c r="J77" s="1"/>
    </row>
    <row r="78" spans="1:10" ht="12" customHeight="1">
      <c r="A78" s="1"/>
      <c r="B78" s="5" t="s">
        <v>53</v>
      </c>
      <c r="C78" s="236"/>
      <c r="D78" s="237" t="s">
        <v>142</v>
      </c>
      <c r="E78" s="237"/>
      <c r="F78" s="76">
        <v>3</v>
      </c>
      <c r="G78" s="135">
        <v>2</v>
      </c>
      <c r="H78" s="135">
        <f t="shared" si="2"/>
        <v>1</v>
      </c>
      <c r="I78" s="79"/>
      <c r="J78" s="1"/>
    </row>
    <row r="79" spans="1:10" ht="12" customHeight="1">
      <c r="A79" s="1"/>
      <c r="B79" s="5" t="s">
        <v>146</v>
      </c>
      <c r="C79" s="236"/>
      <c r="D79" s="237" t="s">
        <v>144</v>
      </c>
      <c r="E79" s="237"/>
      <c r="F79" s="76">
        <v>1</v>
      </c>
      <c r="G79" s="135">
        <v>0</v>
      </c>
      <c r="H79" s="135">
        <f t="shared" si="2"/>
        <v>1</v>
      </c>
      <c r="I79" s="76"/>
      <c r="J79" s="1"/>
    </row>
    <row r="80" spans="1:10" ht="12" customHeight="1">
      <c r="A80" s="1"/>
      <c r="B80" s="5" t="s">
        <v>148</v>
      </c>
      <c r="C80" s="236"/>
      <c r="D80" s="237" t="s">
        <v>145</v>
      </c>
      <c r="E80" s="237"/>
      <c r="F80" s="76">
        <v>0</v>
      </c>
      <c r="G80" s="135">
        <v>0</v>
      </c>
      <c r="H80" s="135">
        <f t="shared" si="2"/>
        <v>0</v>
      </c>
      <c r="I80" s="76"/>
      <c r="J80" s="1"/>
    </row>
    <row r="81" spans="1:10" ht="12" customHeight="1">
      <c r="A81" s="1"/>
      <c r="B81" s="5" t="s">
        <v>150</v>
      </c>
      <c r="C81" s="236"/>
      <c r="D81" s="237" t="s">
        <v>147</v>
      </c>
      <c r="E81" s="237"/>
      <c r="F81" s="76">
        <v>0</v>
      </c>
      <c r="G81" s="135">
        <v>0</v>
      </c>
      <c r="H81" s="135">
        <f t="shared" si="2"/>
        <v>0</v>
      </c>
      <c r="I81" s="76"/>
      <c r="J81" s="1"/>
    </row>
    <row r="82" spans="1:10" ht="12" customHeight="1">
      <c r="A82" s="1"/>
      <c r="B82" s="5" t="s">
        <v>152</v>
      </c>
      <c r="C82" s="236"/>
      <c r="D82" s="237" t="s">
        <v>423</v>
      </c>
      <c r="E82" s="237"/>
      <c r="F82" s="76">
        <v>0</v>
      </c>
      <c r="G82" s="135">
        <v>0</v>
      </c>
      <c r="H82" s="135">
        <f t="shared" si="2"/>
        <v>0</v>
      </c>
      <c r="I82" s="76"/>
      <c r="J82" s="1"/>
    </row>
    <row r="83" spans="1:10" ht="12" customHeight="1">
      <c r="A83" s="1"/>
      <c r="B83" s="5" t="s">
        <v>154</v>
      </c>
      <c r="C83" s="236"/>
      <c r="D83" s="237" t="s">
        <v>149</v>
      </c>
      <c r="E83" s="237"/>
      <c r="F83" s="76">
        <v>3</v>
      </c>
      <c r="G83" s="135">
        <v>3</v>
      </c>
      <c r="H83" s="135">
        <f t="shared" si="2"/>
        <v>0</v>
      </c>
      <c r="I83" s="79"/>
      <c r="J83" s="1"/>
    </row>
    <row r="84" spans="1:10" ht="12" customHeight="1">
      <c r="A84" s="1"/>
      <c r="B84" s="5" t="s">
        <v>156</v>
      </c>
      <c r="C84" s="236"/>
      <c r="D84" s="237" t="s">
        <v>151</v>
      </c>
      <c r="E84" s="237"/>
      <c r="F84" s="76">
        <v>2</v>
      </c>
      <c r="G84" s="135">
        <v>1</v>
      </c>
      <c r="H84" s="135">
        <f t="shared" si="2"/>
        <v>1</v>
      </c>
      <c r="I84" s="79"/>
      <c r="J84" s="1"/>
    </row>
    <row r="85" spans="1:10" ht="12" customHeight="1">
      <c r="A85" s="1"/>
      <c r="B85" s="5" t="s">
        <v>158</v>
      </c>
      <c r="C85" s="236"/>
      <c r="D85" s="237" t="s">
        <v>153</v>
      </c>
      <c r="E85" s="237"/>
      <c r="F85" s="76">
        <v>1</v>
      </c>
      <c r="G85" s="135">
        <v>1</v>
      </c>
      <c r="H85" s="135">
        <f t="shared" si="2"/>
        <v>0</v>
      </c>
      <c r="I85" s="79"/>
      <c r="J85" s="1"/>
    </row>
    <row r="86" spans="1:10" ht="12" customHeight="1">
      <c r="A86" s="1"/>
      <c r="B86" s="5" t="s">
        <v>161</v>
      </c>
      <c r="C86" s="236"/>
      <c r="D86" s="237" t="s">
        <v>155</v>
      </c>
      <c r="E86" s="237"/>
      <c r="F86" s="76">
        <v>812</v>
      </c>
      <c r="G86" s="135">
        <v>523</v>
      </c>
      <c r="H86" s="135">
        <f t="shared" si="2"/>
        <v>289</v>
      </c>
      <c r="I86" s="76"/>
      <c r="J86" s="1"/>
    </row>
    <row r="87" spans="1:10" ht="12" customHeight="1">
      <c r="A87" s="1"/>
      <c r="B87" s="5" t="s">
        <v>163</v>
      </c>
      <c r="C87" s="35" t="s">
        <v>8</v>
      </c>
      <c r="D87" s="235" t="s">
        <v>157</v>
      </c>
      <c r="E87" s="235"/>
      <c r="F87" s="134">
        <f>SUM(F70:F86)</f>
        <v>848</v>
      </c>
      <c r="G87" s="134">
        <v>543</v>
      </c>
      <c r="H87" s="134">
        <f>SUM(H70:H86)</f>
        <v>305</v>
      </c>
      <c r="I87" s="77"/>
      <c r="J87" s="1"/>
    </row>
    <row r="88" spans="1:10" ht="12" customHeight="1">
      <c r="A88" s="1"/>
      <c r="B88" s="5" t="s">
        <v>165</v>
      </c>
      <c r="C88" s="236" t="s">
        <v>159</v>
      </c>
      <c r="D88" s="237" t="s">
        <v>160</v>
      </c>
      <c r="E88" s="237"/>
      <c r="F88" s="76">
        <v>52</v>
      </c>
      <c r="G88" s="135">
        <v>31</v>
      </c>
      <c r="H88" s="135">
        <f aca="true" t="shared" si="3" ref="H88:H93">F88-G88-I88</f>
        <v>21</v>
      </c>
      <c r="I88" s="78">
        <v>0</v>
      </c>
      <c r="J88" s="1"/>
    </row>
    <row r="89" spans="1:10" ht="12" customHeight="1">
      <c r="A89" s="1"/>
      <c r="B89" s="5" t="s">
        <v>167</v>
      </c>
      <c r="C89" s="236"/>
      <c r="D89" s="237" t="s">
        <v>162</v>
      </c>
      <c r="E89" s="237"/>
      <c r="F89" s="76">
        <v>0</v>
      </c>
      <c r="G89" s="135">
        <v>0</v>
      </c>
      <c r="H89" s="135">
        <f t="shared" si="3"/>
        <v>0</v>
      </c>
      <c r="I89" s="76">
        <v>0</v>
      </c>
      <c r="J89" s="1"/>
    </row>
    <row r="90" spans="1:10" ht="12" customHeight="1">
      <c r="A90" s="1"/>
      <c r="B90" s="5" t="s">
        <v>169</v>
      </c>
      <c r="C90" s="236"/>
      <c r="D90" s="237" t="s">
        <v>164</v>
      </c>
      <c r="E90" s="237"/>
      <c r="F90" s="76">
        <v>219</v>
      </c>
      <c r="G90" s="135">
        <v>115</v>
      </c>
      <c r="H90" s="135">
        <f t="shared" si="3"/>
        <v>81</v>
      </c>
      <c r="I90" s="78">
        <v>23</v>
      </c>
      <c r="J90" s="1"/>
    </row>
    <row r="91" spans="1:10" ht="21.75" customHeight="1">
      <c r="A91" s="1"/>
      <c r="B91" s="5" t="s">
        <v>171</v>
      </c>
      <c r="C91" s="236"/>
      <c r="D91" s="237" t="s">
        <v>166</v>
      </c>
      <c r="E91" s="237"/>
      <c r="F91" s="76">
        <v>5</v>
      </c>
      <c r="G91" s="135">
        <v>5</v>
      </c>
      <c r="H91" s="135">
        <f t="shared" si="3"/>
        <v>0</v>
      </c>
      <c r="I91" s="78">
        <v>0</v>
      </c>
      <c r="J91" s="1"/>
    </row>
    <row r="92" spans="1:10" ht="21.75" customHeight="1">
      <c r="A92" s="1"/>
      <c r="B92" s="5" t="s">
        <v>77</v>
      </c>
      <c r="C92" s="236"/>
      <c r="D92" s="237" t="s">
        <v>168</v>
      </c>
      <c r="E92" s="237"/>
      <c r="F92" s="76">
        <v>35</v>
      </c>
      <c r="G92" s="135">
        <v>30</v>
      </c>
      <c r="H92" s="135">
        <f t="shared" si="3"/>
        <v>5</v>
      </c>
      <c r="I92" s="78">
        <v>0</v>
      </c>
      <c r="J92" s="1"/>
    </row>
    <row r="93" spans="1:10" ht="21.75" customHeight="1">
      <c r="A93" s="1"/>
      <c r="B93" s="5" t="s">
        <v>176</v>
      </c>
      <c r="C93" s="236"/>
      <c r="D93" s="237" t="s">
        <v>170</v>
      </c>
      <c r="E93" s="237"/>
      <c r="F93" s="76">
        <v>204</v>
      </c>
      <c r="G93" s="135">
        <v>141</v>
      </c>
      <c r="H93" s="135">
        <f t="shared" si="3"/>
        <v>63</v>
      </c>
      <c r="I93" s="76">
        <v>0</v>
      </c>
      <c r="J93" s="1"/>
    </row>
    <row r="94" spans="1:10" ht="12" customHeight="1">
      <c r="A94" s="1"/>
      <c r="B94" s="5" t="s">
        <v>178</v>
      </c>
      <c r="C94" s="35" t="s">
        <v>8</v>
      </c>
      <c r="D94" s="235" t="s">
        <v>172</v>
      </c>
      <c r="E94" s="235"/>
      <c r="F94" s="137">
        <f>SUM(F88:F93)</f>
        <v>515</v>
      </c>
      <c r="G94" s="137">
        <v>322</v>
      </c>
      <c r="H94" s="137">
        <f>SUM(H88:H93)</f>
        <v>170</v>
      </c>
      <c r="I94" s="137">
        <f>SUM(I88:I93)</f>
        <v>23</v>
      </c>
      <c r="J94" s="1"/>
    </row>
    <row r="95" spans="1:10" ht="12" customHeight="1">
      <c r="A95" s="1"/>
      <c r="B95" s="5" t="s">
        <v>180</v>
      </c>
      <c r="C95" s="236" t="s">
        <v>173</v>
      </c>
      <c r="D95" s="237" t="s">
        <v>174</v>
      </c>
      <c r="E95" s="37" t="s">
        <v>175</v>
      </c>
      <c r="F95" s="76">
        <v>515</v>
      </c>
      <c r="G95" s="135">
        <v>322</v>
      </c>
      <c r="H95" s="135">
        <f>F95-G95-I95</f>
        <v>170</v>
      </c>
      <c r="I95" s="76">
        <v>23</v>
      </c>
      <c r="J95" s="1"/>
    </row>
    <row r="96" spans="1:10" ht="12" customHeight="1">
      <c r="A96" s="1"/>
      <c r="B96" s="5" t="s">
        <v>183</v>
      </c>
      <c r="C96" s="236"/>
      <c r="D96" s="237"/>
      <c r="E96" s="37" t="s">
        <v>177</v>
      </c>
      <c r="F96" s="76">
        <v>0</v>
      </c>
      <c r="G96" s="135">
        <v>0</v>
      </c>
      <c r="H96" s="135">
        <f>F96-G96</f>
        <v>0</v>
      </c>
      <c r="I96" s="78">
        <v>0</v>
      </c>
      <c r="J96" s="1"/>
    </row>
    <row r="97" spans="1:10" ht="12" customHeight="1">
      <c r="A97" s="1"/>
      <c r="B97" s="5" t="s">
        <v>186</v>
      </c>
      <c r="C97" s="236"/>
      <c r="D97" s="237"/>
      <c r="E97" s="37" t="s">
        <v>179</v>
      </c>
      <c r="F97" s="76">
        <v>0</v>
      </c>
      <c r="G97" s="135">
        <v>0</v>
      </c>
      <c r="H97" s="135">
        <f>F97-G97</f>
        <v>0</v>
      </c>
      <c r="I97" s="79"/>
      <c r="J97" s="1"/>
    </row>
    <row r="98" spans="1:10" ht="20.25" customHeight="1">
      <c r="A98" s="1"/>
      <c r="B98" s="5" t="s">
        <v>187</v>
      </c>
      <c r="C98" s="236"/>
      <c r="D98" s="37" t="s">
        <v>181</v>
      </c>
      <c r="E98" s="37" t="s">
        <v>182</v>
      </c>
      <c r="F98" s="76">
        <v>25</v>
      </c>
      <c r="G98" s="135">
        <v>23</v>
      </c>
      <c r="H98" s="135">
        <f>F98</f>
        <v>25</v>
      </c>
      <c r="I98" s="80"/>
      <c r="J98" s="1"/>
    </row>
    <row r="99" spans="1:10" ht="21.75" customHeight="1">
      <c r="A99" s="1"/>
      <c r="B99" s="5" t="s">
        <v>424</v>
      </c>
      <c r="C99" s="236"/>
      <c r="D99" s="237" t="s">
        <v>184</v>
      </c>
      <c r="E99" s="37" t="s">
        <v>185</v>
      </c>
      <c r="F99" s="76">
        <v>0</v>
      </c>
      <c r="G99" s="135">
        <v>0</v>
      </c>
      <c r="H99" s="135">
        <f>F99-G99</f>
        <v>0</v>
      </c>
      <c r="I99" s="76"/>
      <c r="J99" s="1"/>
    </row>
    <row r="100" spans="1:10" ht="21.75" customHeight="1">
      <c r="A100" s="1"/>
      <c r="B100" s="5" t="s">
        <v>425</v>
      </c>
      <c r="C100" s="236"/>
      <c r="D100" s="237"/>
      <c r="E100" s="37" t="s">
        <v>182</v>
      </c>
      <c r="F100" s="76">
        <v>0</v>
      </c>
      <c r="G100" s="135">
        <v>0</v>
      </c>
      <c r="H100" s="135">
        <f>F100-G100</f>
        <v>0</v>
      </c>
      <c r="I100" s="76"/>
      <c r="J100" s="1"/>
    </row>
    <row r="101" spans="1:10" ht="13.5" customHeight="1">
      <c r="A101" s="1"/>
      <c r="B101" s="5" t="s">
        <v>426</v>
      </c>
      <c r="C101" s="35" t="s">
        <v>8</v>
      </c>
      <c r="D101" s="235" t="s">
        <v>188</v>
      </c>
      <c r="E101" s="235"/>
      <c r="F101" s="137">
        <f>SUM(F95:F98)</f>
        <v>540</v>
      </c>
      <c r="G101" s="137">
        <v>345</v>
      </c>
      <c r="H101" s="137">
        <f>SUM(H95:H98)</f>
        <v>195</v>
      </c>
      <c r="I101" s="77"/>
      <c r="J101" s="1"/>
    </row>
    <row r="102" spans="3:5" s="80" customFormat="1" ht="12.75">
      <c r="C102" s="100"/>
      <c r="D102" s="101"/>
      <c r="E102" s="101"/>
    </row>
    <row r="103" spans="3:5" s="80" customFormat="1" ht="12.75">
      <c r="C103" s="100"/>
      <c r="D103" s="101"/>
      <c r="E103" s="101"/>
    </row>
    <row r="104" spans="3:5" s="80" customFormat="1" ht="12.75">
      <c r="C104" s="100"/>
      <c r="D104" s="101"/>
      <c r="E104" s="101"/>
    </row>
    <row r="105" spans="3:5" s="80" customFormat="1" ht="12.75">
      <c r="C105" s="100"/>
      <c r="D105" s="101"/>
      <c r="E105" s="101"/>
    </row>
    <row r="106" spans="3:5" s="80" customFormat="1" ht="12.75">
      <c r="C106" s="100"/>
      <c r="D106" s="101"/>
      <c r="E106" s="101"/>
    </row>
    <row r="107" spans="3:5" s="80" customFormat="1" ht="12.75">
      <c r="C107" s="100"/>
      <c r="D107" s="101"/>
      <c r="E107" s="101"/>
    </row>
    <row r="108" spans="3:5" s="80" customFormat="1" ht="12.75">
      <c r="C108" s="100"/>
      <c r="D108" s="101"/>
      <c r="E108" s="101"/>
    </row>
    <row r="109" spans="3:5" s="80" customFormat="1" ht="12.75">
      <c r="C109" s="100"/>
      <c r="D109" s="101"/>
      <c r="E109" s="101"/>
    </row>
    <row r="110" spans="3:5" s="80" customFormat="1" ht="12.75">
      <c r="C110" s="100"/>
      <c r="D110" s="101"/>
      <c r="E110" s="101"/>
    </row>
  </sheetData>
  <sheetProtection password="CCDD" sheet="1"/>
  <mergeCells count="100">
    <mergeCell ref="D12:E12"/>
    <mergeCell ref="D13:E13"/>
    <mergeCell ref="C9:E9"/>
    <mergeCell ref="B2:H2"/>
    <mergeCell ref="G3:I3"/>
    <mergeCell ref="C4:F4"/>
    <mergeCell ref="C5:G5"/>
    <mergeCell ref="B6:G6"/>
    <mergeCell ref="B7:G7"/>
    <mergeCell ref="D29:E29"/>
    <mergeCell ref="C30:C32"/>
    <mergeCell ref="C10:E10"/>
    <mergeCell ref="C12:C22"/>
    <mergeCell ref="D14:E14"/>
    <mergeCell ref="D15:E15"/>
    <mergeCell ref="C11:E11"/>
    <mergeCell ref="D16:D20"/>
    <mergeCell ref="D21:E21"/>
    <mergeCell ref="D22:E22"/>
    <mergeCell ref="D23:E23"/>
    <mergeCell ref="C24:C28"/>
    <mergeCell ref="D24:E24"/>
    <mergeCell ref="D25:E25"/>
    <mergeCell ref="D26:E26"/>
    <mergeCell ref="D27:E27"/>
    <mergeCell ref="D28:E28"/>
    <mergeCell ref="D30:E30"/>
    <mergeCell ref="D31:E31"/>
    <mergeCell ref="D32:E32"/>
    <mergeCell ref="D37:E37"/>
    <mergeCell ref="D33:E33"/>
    <mergeCell ref="C38:C41"/>
    <mergeCell ref="D38:E38"/>
    <mergeCell ref="D39:D40"/>
    <mergeCell ref="D41:E41"/>
    <mergeCell ref="C34:C36"/>
    <mergeCell ref="D34:E34"/>
    <mergeCell ref="D35:E35"/>
    <mergeCell ref="D36:E36"/>
    <mergeCell ref="C43:C45"/>
    <mergeCell ref="D43:E43"/>
    <mergeCell ref="D44:E44"/>
    <mergeCell ref="D45:E45"/>
    <mergeCell ref="D53:E53"/>
    <mergeCell ref="D42:E42"/>
    <mergeCell ref="D46:E46"/>
    <mergeCell ref="D57:E57"/>
    <mergeCell ref="D49:E49"/>
    <mergeCell ref="D50:E50"/>
    <mergeCell ref="D51:E51"/>
    <mergeCell ref="D52:E52"/>
    <mergeCell ref="C47:C68"/>
    <mergeCell ref="D47:E47"/>
    <mergeCell ref="D48:E48"/>
    <mergeCell ref="D60:E60"/>
    <mergeCell ref="D61:E61"/>
    <mergeCell ref="D64:E64"/>
    <mergeCell ref="D65:E65"/>
    <mergeCell ref="D54:E54"/>
    <mergeCell ref="D55:E55"/>
    <mergeCell ref="D56:E56"/>
    <mergeCell ref="D66:E66"/>
    <mergeCell ref="D67:E67"/>
    <mergeCell ref="D62:E62"/>
    <mergeCell ref="D63:E63"/>
    <mergeCell ref="D58:E58"/>
    <mergeCell ref="D59:E59"/>
    <mergeCell ref="D94:E94"/>
    <mergeCell ref="D84:E84"/>
    <mergeCell ref="D85:E85"/>
    <mergeCell ref="D73:E73"/>
    <mergeCell ref="D74:E74"/>
    <mergeCell ref="D75:E75"/>
    <mergeCell ref="D76:E76"/>
    <mergeCell ref="D77:E77"/>
    <mergeCell ref="D86:E86"/>
    <mergeCell ref="D87:E87"/>
    <mergeCell ref="D68:E68"/>
    <mergeCell ref="D69:E69"/>
    <mergeCell ref="C70:C86"/>
    <mergeCell ref="D70:E70"/>
    <mergeCell ref="D72:E72"/>
    <mergeCell ref="D81:E81"/>
    <mergeCell ref="D83:E83"/>
    <mergeCell ref="D71:E71"/>
    <mergeCell ref="D82:E82"/>
    <mergeCell ref="D79:E79"/>
    <mergeCell ref="D78:E78"/>
    <mergeCell ref="D80:E80"/>
    <mergeCell ref="D90:E90"/>
    <mergeCell ref="D91:E91"/>
    <mergeCell ref="D92:E92"/>
    <mergeCell ref="C88:C93"/>
    <mergeCell ref="D88:E88"/>
    <mergeCell ref="D89:E89"/>
    <mergeCell ref="D93:E93"/>
    <mergeCell ref="D101:E101"/>
    <mergeCell ref="C95:C100"/>
    <mergeCell ref="D95:D97"/>
    <mergeCell ref="D99:D100"/>
  </mergeCells>
  <printOptions/>
  <pageMargins left="0" right="0" top="0" bottom="0" header="0.5118110236220472" footer="0.5118110236220472"/>
  <pageSetup fitToHeight="1" fitToWidth="1" horizontalDpi="600" verticalDpi="600" orientation="portrait" paperSize="9" scale="5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view="pageBreakPreview" zoomScale="145" zoomScaleSheetLayoutView="145" zoomScalePageLayoutView="0" workbookViewId="0" topLeftCell="A1">
      <selection activeCell="H12" sqref="H12"/>
    </sheetView>
  </sheetViews>
  <sheetFormatPr defaultColWidth="9.140625" defaultRowHeight="12.75"/>
  <cols>
    <col min="1" max="1" width="4.7109375" style="41" customWidth="1"/>
    <col min="2" max="2" width="0.13671875" style="41" customWidth="1"/>
    <col min="3" max="3" width="2.28125" style="41" customWidth="1"/>
    <col min="4" max="4" width="20.8515625" style="41" customWidth="1"/>
    <col min="5" max="5" width="6.7109375" style="41" customWidth="1"/>
    <col min="6" max="6" width="5.8515625" style="41" customWidth="1"/>
    <col min="7" max="7" width="5.57421875" style="41" customWidth="1"/>
    <col min="8" max="8" width="6.00390625" style="41" customWidth="1"/>
    <col min="9" max="9" width="7.140625" style="41" customWidth="1"/>
    <col min="10" max="10" width="5.8515625" style="41" customWidth="1"/>
    <col min="11" max="11" width="5.7109375" style="41" customWidth="1"/>
    <col min="12" max="12" width="5.140625" style="41" customWidth="1"/>
    <col min="13" max="13" width="5.57421875" style="41" customWidth="1"/>
    <col min="14" max="14" width="5.140625" style="41" customWidth="1"/>
    <col min="15" max="15" width="5.28125" style="41" customWidth="1"/>
    <col min="16" max="16" width="5.421875" style="41" customWidth="1"/>
    <col min="17" max="17" width="5.28125" style="41" customWidth="1"/>
    <col min="18" max="18" width="8.00390625" style="41" customWidth="1"/>
    <col min="19" max="19" width="6.28125" style="41" customWidth="1"/>
    <col min="20" max="20" width="5.140625" style="41" customWidth="1"/>
    <col min="21" max="23" width="4.421875" style="41" customWidth="1"/>
    <col min="24" max="24" width="5.8515625" style="41" customWidth="1"/>
    <col min="25" max="25" width="6.28125" style="41" customWidth="1"/>
    <col min="26" max="26" width="5.7109375" style="41" customWidth="1"/>
    <col min="27" max="27" width="5.57421875" style="41" customWidth="1"/>
    <col min="28" max="28" width="5.140625" style="41" customWidth="1"/>
    <col min="29" max="29" width="5.00390625" style="41" customWidth="1"/>
    <col min="30" max="30" width="5.57421875" style="41" customWidth="1"/>
    <col min="31" max="31" width="6.00390625" style="41" customWidth="1"/>
    <col min="32" max="32" width="5.00390625" style="41" customWidth="1"/>
    <col min="33" max="33" width="4.7109375" style="41" customWidth="1"/>
    <col min="34" max="16384" width="9.140625" style="41" customWidth="1"/>
  </cols>
  <sheetData>
    <row r="1" spans="1:32" s="100" customFormat="1" ht="27.7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s="122" customFormat="1" ht="21" customHeight="1">
      <c r="A2" s="132"/>
      <c r="B2" s="132"/>
      <c r="C2" s="307" t="s">
        <v>389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133"/>
    </row>
    <row r="3" spans="1:32" s="122" customFormat="1" ht="15" customHeight="1">
      <c r="A3" s="132"/>
      <c r="B3" s="298" t="s">
        <v>470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133"/>
    </row>
    <row r="4" spans="1:32" s="122" customFormat="1" ht="13.5" customHeight="1">
      <c r="A4" s="132"/>
      <c r="B4" s="132"/>
      <c r="C4" s="299" t="s">
        <v>471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132"/>
      <c r="AF4" s="133"/>
    </row>
    <row r="5" spans="1:32" s="122" customFormat="1" ht="4.5" customHeight="1">
      <c r="A5" s="133"/>
      <c r="B5" s="300" t="s">
        <v>1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133"/>
    </row>
    <row r="6" spans="1:32" s="122" customFormat="1" ht="9.75" customHeight="1">
      <c r="A6" s="133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133"/>
    </row>
    <row r="7" spans="1:33" s="122" customFormat="1" ht="1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3" s="122" customFormat="1" ht="3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</row>
    <row r="9" spans="1:33" s="116" customFormat="1" ht="9.75" customHeight="1">
      <c r="A9" s="131"/>
      <c r="B9" s="304" t="s">
        <v>2</v>
      </c>
      <c r="C9" s="304"/>
      <c r="D9" s="304" t="s">
        <v>390</v>
      </c>
      <c r="E9" s="305" t="s">
        <v>391</v>
      </c>
      <c r="F9" s="306" t="s">
        <v>392</v>
      </c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1" t="s">
        <v>416</v>
      </c>
    </row>
    <row r="10" spans="1:33" s="116" customFormat="1" ht="114" customHeight="1">
      <c r="A10" s="131"/>
      <c r="B10" s="304"/>
      <c r="C10" s="304"/>
      <c r="D10" s="304"/>
      <c r="E10" s="305"/>
      <c r="F10" s="127" t="s">
        <v>222</v>
      </c>
      <c r="G10" s="127" t="s">
        <v>417</v>
      </c>
      <c r="H10" s="127" t="s">
        <v>418</v>
      </c>
      <c r="I10" s="128" t="s">
        <v>228</v>
      </c>
      <c r="J10" s="127" t="s">
        <v>230</v>
      </c>
      <c r="K10" s="127" t="s">
        <v>434</v>
      </c>
      <c r="L10" s="127" t="s">
        <v>419</v>
      </c>
      <c r="M10" s="127" t="s">
        <v>427</v>
      </c>
      <c r="N10" s="127" t="s">
        <v>261</v>
      </c>
      <c r="O10" s="127" t="s">
        <v>263</v>
      </c>
      <c r="P10" s="127" t="s">
        <v>264</v>
      </c>
      <c r="Q10" s="127" t="s">
        <v>265</v>
      </c>
      <c r="R10" s="128" t="s">
        <v>462</v>
      </c>
      <c r="S10" s="127" t="s">
        <v>466</v>
      </c>
      <c r="T10" s="127" t="s">
        <v>433</v>
      </c>
      <c r="U10" s="127" t="s">
        <v>268</v>
      </c>
      <c r="V10" s="128" t="s">
        <v>269</v>
      </c>
      <c r="W10" s="127" t="s">
        <v>270</v>
      </c>
      <c r="X10" s="127" t="s">
        <v>420</v>
      </c>
      <c r="Y10" s="127" t="s">
        <v>272</v>
      </c>
      <c r="Z10" s="127" t="s">
        <v>273</v>
      </c>
      <c r="AA10" s="127" t="s">
        <v>279</v>
      </c>
      <c r="AB10" s="127" t="s">
        <v>280</v>
      </c>
      <c r="AC10" s="127" t="s">
        <v>430</v>
      </c>
      <c r="AD10" s="171" t="s">
        <v>281</v>
      </c>
      <c r="AE10" s="127" t="s">
        <v>282</v>
      </c>
      <c r="AF10" s="127" t="s">
        <v>249</v>
      </c>
      <c r="AG10" s="302"/>
    </row>
    <row r="11" spans="1:33" s="116" customFormat="1" ht="9.75" customHeight="1">
      <c r="A11" s="131"/>
      <c r="B11" s="304"/>
      <c r="C11" s="304"/>
      <c r="D11" s="304"/>
      <c r="E11" s="305"/>
      <c r="F11" s="124" t="s">
        <v>4</v>
      </c>
      <c r="G11" s="124" t="s">
        <v>5</v>
      </c>
      <c r="H11" s="124" t="s">
        <v>6</v>
      </c>
      <c r="I11" s="124" t="s">
        <v>12</v>
      </c>
      <c r="J11" s="124" t="s">
        <v>14</v>
      </c>
      <c r="K11" s="124" t="s">
        <v>16</v>
      </c>
      <c r="L11" s="124" t="s">
        <v>18</v>
      </c>
      <c r="M11" s="124" t="s">
        <v>19</v>
      </c>
      <c r="N11" s="124" t="s">
        <v>20</v>
      </c>
      <c r="O11" s="124" t="s">
        <v>21</v>
      </c>
      <c r="P11" s="124" t="s">
        <v>23</v>
      </c>
      <c r="Q11" s="124" t="s">
        <v>22</v>
      </c>
      <c r="R11" s="124" t="s">
        <v>26</v>
      </c>
      <c r="S11" s="124" t="s">
        <v>28</v>
      </c>
      <c r="T11" s="124" t="s">
        <v>31</v>
      </c>
      <c r="U11" s="124" t="s">
        <v>33</v>
      </c>
      <c r="V11" s="124" t="s">
        <v>35</v>
      </c>
      <c r="W11" s="124" t="s">
        <v>37</v>
      </c>
      <c r="X11" s="124" t="s">
        <v>39</v>
      </c>
      <c r="Y11" s="124" t="s">
        <v>41</v>
      </c>
      <c r="Z11" s="124" t="s">
        <v>44</v>
      </c>
      <c r="AA11" s="124" t="s">
        <v>46</v>
      </c>
      <c r="AB11" s="124" t="s">
        <v>48</v>
      </c>
      <c r="AC11" s="124">
        <v>24</v>
      </c>
      <c r="AD11" s="173">
        <v>25</v>
      </c>
      <c r="AE11" s="170">
        <v>26</v>
      </c>
      <c r="AF11" s="124">
        <v>27</v>
      </c>
      <c r="AG11" s="303"/>
    </row>
    <row r="12" spans="1:33" s="116" customFormat="1" ht="31.5" customHeight="1">
      <c r="A12" s="131"/>
      <c r="B12" s="297" t="s">
        <v>4</v>
      </c>
      <c r="C12" s="297"/>
      <c r="D12" s="125" t="s">
        <v>408</v>
      </c>
      <c r="E12" s="129">
        <v>179</v>
      </c>
      <c r="F12" s="129">
        <v>0</v>
      </c>
      <c r="G12" s="129">
        <v>1</v>
      </c>
      <c r="H12" s="129">
        <v>2</v>
      </c>
      <c r="I12" s="129">
        <v>0</v>
      </c>
      <c r="J12" s="129">
        <v>169</v>
      </c>
      <c r="K12" s="129">
        <v>0</v>
      </c>
      <c r="L12" s="129">
        <v>2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1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3</v>
      </c>
      <c r="AA12" s="129">
        <v>0</v>
      </c>
      <c r="AB12" s="129">
        <v>0</v>
      </c>
      <c r="AC12" s="129">
        <v>1</v>
      </c>
      <c r="AD12" s="129">
        <v>0</v>
      </c>
      <c r="AE12" s="129">
        <v>0</v>
      </c>
      <c r="AF12" s="129">
        <v>0</v>
      </c>
      <c r="AG12" s="129">
        <v>289</v>
      </c>
    </row>
    <row r="13" spans="1:33" s="116" customFormat="1" ht="23.25" customHeight="1">
      <c r="A13" s="131"/>
      <c r="B13" s="297" t="s">
        <v>5</v>
      </c>
      <c r="C13" s="297"/>
      <c r="D13" s="125" t="s">
        <v>409</v>
      </c>
      <c r="E13" s="129">
        <v>24</v>
      </c>
      <c r="F13" s="129">
        <v>0</v>
      </c>
      <c r="G13" s="129">
        <v>0</v>
      </c>
      <c r="H13" s="129">
        <v>0</v>
      </c>
      <c r="I13" s="129">
        <v>0</v>
      </c>
      <c r="J13" s="129">
        <v>20</v>
      </c>
      <c r="K13" s="129">
        <v>0</v>
      </c>
      <c r="L13" s="129">
        <v>3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1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24</v>
      </c>
    </row>
    <row r="14" spans="1:33" s="116" customFormat="1" ht="15" customHeight="1">
      <c r="A14" s="131"/>
      <c r="B14" s="297" t="s">
        <v>6</v>
      </c>
      <c r="C14" s="297"/>
      <c r="D14" s="125" t="s">
        <v>410</v>
      </c>
      <c r="E14" s="129">
        <v>15</v>
      </c>
      <c r="F14" s="129">
        <v>0</v>
      </c>
      <c r="G14" s="129">
        <v>0</v>
      </c>
      <c r="H14" s="129">
        <v>0</v>
      </c>
      <c r="I14" s="129">
        <v>0</v>
      </c>
      <c r="J14" s="129">
        <v>15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15</v>
      </c>
    </row>
    <row r="15" spans="1:33" s="116" customFormat="1" ht="12" customHeight="1">
      <c r="A15" s="131"/>
      <c r="B15" s="297" t="s">
        <v>12</v>
      </c>
      <c r="C15" s="297"/>
      <c r="D15" s="125" t="s">
        <v>411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</row>
    <row r="16" spans="1:33" s="116" customFormat="1" ht="12" customHeight="1">
      <c r="A16" s="131"/>
      <c r="B16" s="297" t="s">
        <v>14</v>
      </c>
      <c r="C16" s="297"/>
      <c r="D16" s="125" t="s">
        <v>412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30">
        <v>0</v>
      </c>
    </row>
    <row r="17" spans="1:33" s="116" customFormat="1" ht="15" customHeight="1">
      <c r="A17" s="131"/>
      <c r="B17" s="297" t="s">
        <v>16</v>
      </c>
      <c r="C17" s="297"/>
      <c r="D17" s="125" t="s">
        <v>413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30">
        <v>0</v>
      </c>
    </row>
    <row r="18" spans="1:33" s="116" customFormat="1" ht="23.25" customHeight="1">
      <c r="A18" s="131"/>
      <c r="B18" s="297" t="s">
        <v>18</v>
      </c>
      <c r="C18" s="297"/>
      <c r="D18" s="125" t="s">
        <v>414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130">
        <v>0</v>
      </c>
    </row>
    <row r="19" spans="1:33" s="116" customFormat="1" ht="12" customHeight="1">
      <c r="A19" s="131"/>
      <c r="B19" s="297" t="s">
        <v>19</v>
      </c>
      <c r="C19" s="297"/>
      <c r="D19" s="126" t="s">
        <v>415</v>
      </c>
      <c r="E19" s="168">
        <f>SUM(E12:E18)-E16</f>
        <v>218</v>
      </c>
      <c r="F19" s="168">
        <f aca="true" t="shared" si="0" ref="F19:AG19">SUM(F12:F18)-F16</f>
        <v>0</v>
      </c>
      <c r="G19" s="168">
        <f t="shared" si="0"/>
        <v>1</v>
      </c>
      <c r="H19" s="168">
        <f t="shared" si="0"/>
        <v>2</v>
      </c>
      <c r="I19" s="168">
        <f t="shared" si="0"/>
        <v>0</v>
      </c>
      <c r="J19" s="168">
        <f t="shared" si="0"/>
        <v>204</v>
      </c>
      <c r="K19" s="168">
        <f t="shared" si="0"/>
        <v>0</v>
      </c>
      <c r="L19" s="168">
        <f t="shared" si="0"/>
        <v>5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1</v>
      </c>
      <c r="S19" s="168">
        <f t="shared" si="0"/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74">
        <f t="shared" si="0"/>
        <v>0</v>
      </c>
      <c r="X19" s="176">
        <f t="shared" si="0"/>
        <v>0</v>
      </c>
      <c r="Y19" s="176">
        <f>SUM(Y12:Y18)-Y16</f>
        <v>0</v>
      </c>
      <c r="Z19" s="175">
        <f>SUM(Z12:Z18)-Z16</f>
        <v>4</v>
      </c>
      <c r="AA19" s="168">
        <f>SUM(AA12:AA18)-AA16</f>
        <v>0</v>
      </c>
      <c r="AB19" s="168">
        <f t="shared" si="0"/>
        <v>0</v>
      </c>
      <c r="AC19" s="168">
        <f t="shared" si="0"/>
        <v>1</v>
      </c>
      <c r="AD19" s="172">
        <f>SUM(AD12:AD18)-AD16</f>
        <v>0</v>
      </c>
      <c r="AE19" s="168">
        <f t="shared" si="0"/>
        <v>0</v>
      </c>
      <c r="AF19" s="168">
        <f t="shared" si="0"/>
        <v>0</v>
      </c>
      <c r="AG19" s="168">
        <f t="shared" si="0"/>
        <v>328</v>
      </c>
    </row>
    <row r="20" spans="1:33" s="122" customFormat="1" ht="12" customHeight="1">
      <c r="A20" s="133"/>
      <c r="B20" s="193"/>
      <c r="C20" s="193"/>
      <c r="D20" s="194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</row>
    <row r="21" spans="1:33" s="122" customFormat="1" ht="12" customHeight="1">
      <c r="A21" s="133"/>
      <c r="B21" s="193"/>
      <c r="C21" s="193"/>
      <c r="D21" s="194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</row>
    <row r="22" spans="1:32" s="100" customFormat="1" ht="27.7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</row>
    <row r="23" spans="1:33" ht="19.5" customHeight="1">
      <c r="A23" s="32"/>
      <c r="B23" s="308" t="s">
        <v>8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08" t="s">
        <v>8</v>
      </c>
      <c r="X23" s="308"/>
      <c r="Y23" s="308"/>
      <c r="Z23" s="308"/>
      <c r="AA23" s="308"/>
      <c r="AB23" s="308"/>
      <c r="AC23" s="308"/>
      <c r="AD23" s="308"/>
      <c r="AE23" s="308"/>
      <c r="AF23" s="308"/>
      <c r="AG23" s="32"/>
    </row>
    <row r="24" spans="1:33" ht="114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30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</sheetData>
  <sheetProtection password="CCDD" sheet="1"/>
  <mergeCells count="19">
    <mergeCell ref="B17:C17"/>
    <mergeCell ref="C2:AE2"/>
    <mergeCell ref="B18:C18"/>
    <mergeCell ref="B23:K23"/>
    <mergeCell ref="W23:AF23"/>
    <mergeCell ref="B19:C19"/>
    <mergeCell ref="B12:C12"/>
    <mergeCell ref="B13:C13"/>
    <mergeCell ref="B14:C14"/>
    <mergeCell ref="B15:C15"/>
    <mergeCell ref="AG9:AG11"/>
    <mergeCell ref="B9:C11"/>
    <mergeCell ref="D9:D11"/>
    <mergeCell ref="E9:E11"/>
    <mergeCell ref="F9:AF9"/>
    <mergeCell ref="B16:C16"/>
    <mergeCell ref="B3:AE3"/>
    <mergeCell ref="C4:AD4"/>
    <mergeCell ref="B5:A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B1">
      <selection activeCell="B2" sqref="B2:I2"/>
    </sheetView>
  </sheetViews>
  <sheetFormatPr defaultColWidth="9.140625" defaultRowHeight="12.75"/>
  <cols>
    <col min="1" max="1" width="5.00390625" style="0" customWidth="1"/>
    <col min="2" max="2" width="3.421875" style="0" customWidth="1"/>
    <col min="3" max="3" width="10.8515625" style="0" customWidth="1"/>
    <col min="4" max="4" width="7.7109375" style="0" customWidth="1"/>
    <col min="5" max="5" width="29.00390625" style="0" customWidth="1"/>
    <col min="6" max="6" width="21.421875" style="0" customWidth="1"/>
    <col min="7" max="9" width="13.57421875" style="17" customWidth="1"/>
    <col min="10" max="10" width="26.8515625" style="0" customWidth="1"/>
    <col min="11" max="11" width="4.7109375" style="0" customWidth="1"/>
  </cols>
  <sheetData>
    <row r="1" spans="1:11" s="80" customFormat="1" ht="48" customHeight="1">
      <c r="A1" s="88"/>
      <c r="B1" s="88"/>
      <c r="C1" s="88"/>
      <c r="D1" s="88"/>
      <c r="E1" s="88"/>
      <c r="F1" s="88"/>
      <c r="G1" s="91"/>
      <c r="H1" s="91"/>
      <c r="I1" s="91"/>
      <c r="J1" s="203" t="s">
        <v>454</v>
      </c>
      <c r="K1" s="88"/>
    </row>
    <row r="2" spans="1:9" s="89" customFormat="1" ht="63" customHeight="1">
      <c r="A2" s="84"/>
      <c r="B2" s="243" t="s">
        <v>475</v>
      </c>
      <c r="C2" s="243"/>
      <c r="D2" s="243"/>
      <c r="E2" s="243"/>
      <c r="F2" s="243"/>
      <c r="G2" s="243"/>
      <c r="H2" s="243"/>
      <c r="I2" s="243"/>
    </row>
    <row r="3" spans="1:10" s="89" customFormat="1" ht="15" customHeight="1">
      <c r="A3" s="84"/>
      <c r="B3" s="106"/>
      <c r="C3" s="106"/>
      <c r="D3" s="106"/>
      <c r="E3" s="106"/>
      <c r="F3" s="106"/>
      <c r="G3" s="91"/>
      <c r="H3" s="244" t="s">
        <v>456</v>
      </c>
      <c r="I3" s="244"/>
      <c r="J3" s="244"/>
    </row>
    <row r="4" spans="2:9" s="89" customFormat="1" ht="15" customHeight="1">
      <c r="B4" s="84"/>
      <c r="C4" s="84"/>
      <c r="D4" s="84"/>
      <c r="E4" s="245" t="s">
        <v>457</v>
      </c>
      <c r="F4" s="245"/>
      <c r="G4" s="245"/>
      <c r="H4" s="245"/>
      <c r="I4" s="91"/>
    </row>
    <row r="5" spans="2:9" s="89" customFormat="1" ht="15" customHeight="1">
      <c r="B5" s="84"/>
      <c r="C5" s="221" t="s">
        <v>468</v>
      </c>
      <c r="D5" s="221"/>
      <c r="E5" s="221"/>
      <c r="F5" s="221"/>
      <c r="G5" s="221"/>
      <c r="H5" s="221"/>
      <c r="I5" s="91"/>
    </row>
    <row r="6" spans="1:9" s="89" customFormat="1" ht="13.5" customHeight="1">
      <c r="A6" s="83"/>
      <c r="B6" s="246" t="s">
        <v>1</v>
      </c>
      <c r="C6" s="246"/>
      <c r="D6" s="246"/>
      <c r="E6" s="246"/>
      <c r="F6" s="246"/>
      <c r="G6" s="246"/>
      <c r="H6" s="246"/>
      <c r="I6" s="91"/>
    </row>
    <row r="7" spans="1:9" s="89" customFormat="1" ht="18" customHeight="1">
      <c r="A7" s="86"/>
      <c r="D7" s="92"/>
      <c r="E7" s="247" t="s">
        <v>472</v>
      </c>
      <c r="F7" s="247"/>
      <c r="G7" s="247"/>
      <c r="H7" s="87"/>
      <c r="I7" s="91"/>
    </row>
    <row r="8" spans="1:11" ht="12" customHeight="1">
      <c r="A8" s="1"/>
      <c r="B8" s="1"/>
      <c r="C8" s="232"/>
      <c r="D8" s="232"/>
      <c r="E8" s="232"/>
      <c r="F8" s="232"/>
      <c r="G8" s="232"/>
      <c r="H8" s="232"/>
      <c r="I8" s="232"/>
      <c r="J8" s="232"/>
      <c r="K8" s="1"/>
    </row>
    <row r="9" spans="1:11" ht="3" customHeight="1">
      <c r="A9" s="1"/>
      <c r="B9" s="1"/>
      <c r="C9" s="1"/>
      <c r="D9" s="1"/>
      <c r="E9" s="1"/>
      <c r="F9" s="1"/>
      <c r="G9" s="2"/>
      <c r="H9" s="2"/>
      <c r="I9" s="2"/>
      <c r="J9" s="1"/>
      <c r="K9" s="1"/>
    </row>
    <row r="10" spans="1:11" ht="36" customHeight="1">
      <c r="A10" s="1"/>
      <c r="B10" s="9" t="s">
        <v>2</v>
      </c>
      <c r="C10" s="248" t="s">
        <v>217</v>
      </c>
      <c r="D10" s="249"/>
      <c r="E10" s="249"/>
      <c r="F10" s="24"/>
      <c r="G10" s="31" t="s">
        <v>451</v>
      </c>
      <c r="H10" s="31" t="s">
        <v>452</v>
      </c>
      <c r="I10" s="31" t="s">
        <v>453</v>
      </c>
      <c r="J10" s="31" t="s">
        <v>450</v>
      </c>
      <c r="K10" s="1"/>
    </row>
    <row r="11" spans="1:11" ht="9.75" customHeight="1">
      <c r="A11" s="1"/>
      <c r="B11" s="10" t="s">
        <v>4</v>
      </c>
      <c r="C11" s="222" t="s">
        <v>5</v>
      </c>
      <c r="D11" s="223"/>
      <c r="E11" s="223"/>
      <c r="F11" s="224"/>
      <c r="G11" s="4">
        <v>3</v>
      </c>
      <c r="H11" s="4">
        <v>4</v>
      </c>
      <c r="I11" s="4">
        <v>5</v>
      </c>
      <c r="J11" s="4">
        <v>6</v>
      </c>
      <c r="K11" s="1"/>
    </row>
    <row r="12" spans="1:11" ht="12" customHeight="1">
      <c r="A12" s="1"/>
      <c r="B12" s="5" t="s">
        <v>4</v>
      </c>
      <c r="C12" s="231" t="s">
        <v>191</v>
      </c>
      <c r="D12" s="5" t="s">
        <v>192</v>
      </c>
      <c r="E12" s="229" t="s">
        <v>8</v>
      </c>
      <c r="F12" s="230"/>
      <c r="G12" s="5"/>
      <c r="H12" s="5"/>
      <c r="I12" s="5"/>
      <c r="J12" s="76" t="s">
        <v>8</v>
      </c>
      <c r="K12" s="1"/>
    </row>
    <row r="13" spans="1:11" ht="21.75" customHeight="1">
      <c r="A13" s="1"/>
      <c r="B13" s="5" t="s">
        <v>5</v>
      </c>
      <c r="C13" s="231"/>
      <c r="D13" s="5">
        <v>214</v>
      </c>
      <c r="E13" s="233" t="s">
        <v>193</v>
      </c>
      <c r="F13" s="234"/>
      <c r="G13" s="138">
        <v>4</v>
      </c>
      <c r="H13" s="139">
        <v>2</v>
      </c>
      <c r="I13" s="139">
        <f>G13-H13</f>
        <v>2</v>
      </c>
      <c r="J13" s="178" t="s">
        <v>8</v>
      </c>
      <c r="K13" s="1"/>
    </row>
    <row r="14" spans="1:11" ht="31.5" customHeight="1">
      <c r="A14" s="1"/>
      <c r="B14" s="5" t="s">
        <v>6</v>
      </c>
      <c r="C14" s="231"/>
      <c r="D14" s="5">
        <v>213</v>
      </c>
      <c r="E14" s="233" t="s">
        <v>194</v>
      </c>
      <c r="F14" s="234"/>
      <c r="G14" s="140">
        <v>2</v>
      </c>
      <c r="H14" s="141">
        <v>1</v>
      </c>
      <c r="I14" s="139">
        <f>G14-H14</f>
        <v>1</v>
      </c>
      <c r="J14" s="179"/>
      <c r="K14" s="1"/>
    </row>
    <row r="15" spans="1:11" ht="31.5" customHeight="1">
      <c r="A15" s="1"/>
      <c r="B15" s="5" t="s">
        <v>12</v>
      </c>
      <c r="C15" s="231"/>
      <c r="D15" s="5">
        <v>131</v>
      </c>
      <c r="E15" s="233" t="s">
        <v>195</v>
      </c>
      <c r="F15" s="234"/>
      <c r="G15" s="140">
        <v>0</v>
      </c>
      <c r="H15" s="141">
        <v>0</v>
      </c>
      <c r="I15" s="139">
        <f>G15-H15</f>
        <v>0</v>
      </c>
      <c r="J15" s="179"/>
      <c r="K15" s="1"/>
    </row>
    <row r="16" spans="1:11" ht="12" customHeight="1">
      <c r="A16" s="1"/>
      <c r="B16" s="5" t="s">
        <v>14</v>
      </c>
      <c r="C16" s="231"/>
      <c r="D16" s="5">
        <v>132</v>
      </c>
      <c r="E16" s="233" t="s">
        <v>196</v>
      </c>
      <c r="F16" s="234"/>
      <c r="G16" s="140">
        <v>1</v>
      </c>
      <c r="H16" s="141">
        <v>1</v>
      </c>
      <c r="I16" s="139">
        <f>G16-H16</f>
        <v>0</v>
      </c>
      <c r="J16" s="179"/>
      <c r="K16" s="1"/>
    </row>
    <row r="17" spans="1:11" ht="12" customHeight="1">
      <c r="A17" s="1"/>
      <c r="B17" s="5" t="s">
        <v>16</v>
      </c>
      <c r="C17" s="6" t="s">
        <v>8</v>
      </c>
      <c r="D17" s="216" t="s">
        <v>197</v>
      </c>
      <c r="E17" s="217"/>
      <c r="F17" s="218"/>
      <c r="G17" s="142">
        <f>SUM(G13:G16)</f>
        <v>7</v>
      </c>
      <c r="H17" s="142">
        <v>4</v>
      </c>
      <c r="I17" s="142">
        <f>SUM(I13:I16)</f>
        <v>3</v>
      </c>
      <c r="J17" s="180" t="s">
        <v>8</v>
      </c>
      <c r="K17" s="1"/>
    </row>
    <row r="18" spans="1:11" ht="12" customHeight="1">
      <c r="A18" s="1"/>
      <c r="B18" s="5" t="s">
        <v>18</v>
      </c>
      <c r="C18" s="231" t="s">
        <v>198</v>
      </c>
      <c r="D18" s="5" t="s">
        <v>192</v>
      </c>
      <c r="E18" s="229" t="s">
        <v>8</v>
      </c>
      <c r="F18" s="230"/>
      <c r="G18" s="140"/>
      <c r="H18" s="141"/>
      <c r="I18" s="141"/>
      <c r="J18" s="178" t="s">
        <v>8</v>
      </c>
      <c r="K18" s="1"/>
    </row>
    <row r="19" spans="1:11" ht="21.75" customHeight="1">
      <c r="A19" s="1"/>
      <c r="B19" s="5" t="s">
        <v>19</v>
      </c>
      <c r="C19" s="231"/>
      <c r="D19" s="5">
        <v>214</v>
      </c>
      <c r="E19" s="233" t="s">
        <v>193</v>
      </c>
      <c r="F19" s="234"/>
      <c r="G19" s="140">
        <v>0</v>
      </c>
      <c r="H19" s="141">
        <v>0</v>
      </c>
      <c r="I19" s="141">
        <f>G19-H19</f>
        <v>0</v>
      </c>
      <c r="J19" s="178" t="s">
        <v>8</v>
      </c>
      <c r="K19" s="1"/>
    </row>
    <row r="20" spans="1:11" ht="31.5" customHeight="1">
      <c r="A20" s="1"/>
      <c r="B20" s="5" t="s">
        <v>20</v>
      </c>
      <c r="C20" s="231"/>
      <c r="D20" s="5">
        <v>213</v>
      </c>
      <c r="E20" s="233" t="s">
        <v>194</v>
      </c>
      <c r="F20" s="234"/>
      <c r="G20" s="140">
        <v>1</v>
      </c>
      <c r="H20" s="141">
        <v>0</v>
      </c>
      <c r="I20" s="141">
        <f>G20-H20</f>
        <v>1</v>
      </c>
      <c r="J20" s="179"/>
      <c r="K20" s="1"/>
    </row>
    <row r="21" spans="1:11" ht="31.5" customHeight="1">
      <c r="A21" s="1"/>
      <c r="B21" s="5" t="s">
        <v>21</v>
      </c>
      <c r="C21" s="231"/>
      <c r="D21" s="5">
        <v>131</v>
      </c>
      <c r="E21" s="233" t="s">
        <v>195</v>
      </c>
      <c r="F21" s="234"/>
      <c r="G21" s="140">
        <v>0</v>
      </c>
      <c r="H21" s="141">
        <v>0</v>
      </c>
      <c r="I21" s="141">
        <f>G21-H21</f>
        <v>0</v>
      </c>
      <c r="J21" s="179"/>
      <c r="K21" s="1"/>
    </row>
    <row r="22" spans="1:11" ht="12" customHeight="1">
      <c r="A22" s="1"/>
      <c r="B22" s="5" t="s">
        <v>23</v>
      </c>
      <c r="C22" s="231"/>
      <c r="D22" s="5">
        <v>132</v>
      </c>
      <c r="E22" s="233" t="s">
        <v>196</v>
      </c>
      <c r="F22" s="234"/>
      <c r="G22" s="140">
        <v>0</v>
      </c>
      <c r="H22" s="141">
        <v>0</v>
      </c>
      <c r="I22" s="141">
        <f>G22-H22</f>
        <v>0</v>
      </c>
      <c r="J22" s="179"/>
      <c r="K22" s="1"/>
    </row>
    <row r="23" spans="1:11" ht="12" customHeight="1">
      <c r="A23" s="1"/>
      <c r="B23" s="5" t="s">
        <v>22</v>
      </c>
      <c r="C23" s="6" t="s">
        <v>8</v>
      </c>
      <c r="D23" s="216" t="s">
        <v>199</v>
      </c>
      <c r="E23" s="217"/>
      <c r="F23" s="218"/>
      <c r="G23" s="142">
        <f>SUM(G19:G22)</f>
        <v>1</v>
      </c>
      <c r="H23" s="142">
        <v>0</v>
      </c>
      <c r="I23" s="142">
        <f>SUM(I19:I22)</f>
        <v>1</v>
      </c>
      <c r="J23" s="180" t="s">
        <v>8</v>
      </c>
      <c r="K23" s="1"/>
    </row>
    <row r="24" spans="1:11" ht="12" customHeight="1">
      <c r="A24" s="1"/>
      <c r="B24" s="5" t="s">
        <v>26</v>
      </c>
      <c r="C24" s="231" t="s">
        <v>200</v>
      </c>
      <c r="D24" s="231"/>
      <c r="E24" s="233" t="s">
        <v>201</v>
      </c>
      <c r="F24" s="234"/>
      <c r="G24" s="140">
        <v>1</v>
      </c>
      <c r="H24" s="141">
        <v>0</v>
      </c>
      <c r="I24" s="141">
        <f>G24-H24</f>
        <v>1</v>
      </c>
      <c r="J24" s="179"/>
      <c r="K24" s="1"/>
    </row>
    <row r="25" spans="1:11" ht="12" customHeight="1">
      <c r="A25" s="1"/>
      <c r="B25" s="5" t="s">
        <v>28</v>
      </c>
      <c r="C25" s="231"/>
      <c r="D25" s="231"/>
      <c r="E25" s="233" t="s">
        <v>202</v>
      </c>
      <c r="F25" s="234"/>
      <c r="G25" s="140">
        <v>0</v>
      </c>
      <c r="H25" s="141">
        <v>0</v>
      </c>
      <c r="I25" s="141">
        <f aca="true" t="shared" si="0" ref="I25:I35">G25-H25</f>
        <v>0</v>
      </c>
      <c r="J25" s="178" t="s">
        <v>8</v>
      </c>
      <c r="K25" s="1"/>
    </row>
    <row r="26" spans="1:11" ht="12" customHeight="1">
      <c r="A26" s="1"/>
      <c r="B26" s="5" t="s">
        <v>31</v>
      </c>
      <c r="C26" s="231"/>
      <c r="D26" s="231"/>
      <c r="E26" s="233" t="s">
        <v>203</v>
      </c>
      <c r="F26" s="234"/>
      <c r="G26" s="140">
        <v>0</v>
      </c>
      <c r="H26" s="141">
        <v>0</v>
      </c>
      <c r="I26" s="141">
        <f t="shared" si="0"/>
        <v>0</v>
      </c>
      <c r="J26" s="178" t="s">
        <v>8</v>
      </c>
      <c r="K26" s="1"/>
    </row>
    <row r="27" spans="1:11" ht="12" customHeight="1">
      <c r="A27" s="1"/>
      <c r="B27" s="5" t="s">
        <v>33</v>
      </c>
      <c r="C27" s="231"/>
      <c r="D27" s="231"/>
      <c r="E27" s="233" t="s">
        <v>204</v>
      </c>
      <c r="F27" s="234"/>
      <c r="G27" s="140">
        <v>0</v>
      </c>
      <c r="H27" s="141">
        <v>0</v>
      </c>
      <c r="I27" s="141">
        <f t="shared" si="0"/>
        <v>0</v>
      </c>
      <c r="J27" s="178" t="s">
        <v>8</v>
      </c>
      <c r="K27" s="1"/>
    </row>
    <row r="28" spans="1:11" ht="12" customHeight="1">
      <c r="A28" s="1"/>
      <c r="B28" s="5" t="s">
        <v>35</v>
      </c>
      <c r="C28" s="231"/>
      <c r="D28" s="231"/>
      <c r="E28" s="233" t="s">
        <v>205</v>
      </c>
      <c r="F28" s="234"/>
      <c r="G28" s="140">
        <v>0</v>
      </c>
      <c r="H28" s="141">
        <v>0</v>
      </c>
      <c r="I28" s="141">
        <f t="shared" si="0"/>
        <v>0</v>
      </c>
      <c r="J28" s="179"/>
      <c r="K28" s="1"/>
    </row>
    <row r="29" spans="1:11" ht="12" customHeight="1">
      <c r="A29" s="1"/>
      <c r="B29" s="5" t="s">
        <v>37</v>
      </c>
      <c r="C29" s="231"/>
      <c r="D29" s="231"/>
      <c r="E29" s="233" t="s">
        <v>206</v>
      </c>
      <c r="F29" s="234"/>
      <c r="G29" s="140">
        <v>0</v>
      </c>
      <c r="H29" s="141">
        <v>0</v>
      </c>
      <c r="I29" s="141">
        <f t="shared" si="0"/>
        <v>0</v>
      </c>
      <c r="J29" s="179"/>
      <c r="K29" s="1"/>
    </row>
    <row r="30" spans="1:11" ht="12" customHeight="1">
      <c r="A30" s="1"/>
      <c r="B30" s="5" t="s">
        <v>39</v>
      </c>
      <c r="C30" s="231"/>
      <c r="D30" s="231"/>
      <c r="E30" s="233" t="s">
        <v>207</v>
      </c>
      <c r="F30" s="234"/>
      <c r="G30" s="140">
        <v>0</v>
      </c>
      <c r="H30" s="141">
        <v>0</v>
      </c>
      <c r="I30" s="141">
        <f t="shared" si="0"/>
        <v>0</v>
      </c>
      <c r="J30" s="179"/>
      <c r="K30" s="1"/>
    </row>
    <row r="31" spans="1:11" ht="21.75" customHeight="1">
      <c r="A31" s="1"/>
      <c r="B31" s="5" t="s">
        <v>41</v>
      </c>
      <c r="C31" s="231"/>
      <c r="D31" s="231"/>
      <c r="E31" s="233" t="s">
        <v>208</v>
      </c>
      <c r="F31" s="234"/>
      <c r="G31" s="140">
        <v>0</v>
      </c>
      <c r="H31" s="141">
        <v>0</v>
      </c>
      <c r="I31" s="141">
        <f t="shared" si="0"/>
        <v>0</v>
      </c>
      <c r="J31" s="179"/>
      <c r="K31" s="1"/>
    </row>
    <row r="32" spans="1:11" ht="12" customHeight="1">
      <c r="A32" s="1"/>
      <c r="B32" s="5" t="s">
        <v>44</v>
      </c>
      <c r="C32" s="231"/>
      <c r="D32" s="231"/>
      <c r="E32" s="233" t="s">
        <v>209</v>
      </c>
      <c r="F32" s="234"/>
      <c r="G32" s="140">
        <v>0</v>
      </c>
      <c r="H32" s="141">
        <v>0</v>
      </c>
      <c r="I32" s="141">
        <f t="shared" si="0"/>
        <v>0</v>
      </c>
      <c r="J32" s="179"/>
      <c r="K32" s="1"/>
    </row>
    <row r="33" spans="1:11" ht="12" customHeight="1">
      <c r="A33" s="1"/>
      <c r="B33" s="5" t="s">
        <v>46</v>
      </c>
      <c r="C33" s="231"/>
      <c r="D33" s="231"/>
      <c r="E33" s="233" t="s">
        <v>210</v>
      </c>
      <c r="F33" s="234"/>
      <c r="G33" s="140">
        <v>0</v>
      </c>
      <c r="H33" s="141">
        <v>0</v>
      </c>
      <c r="I33" s="141">
        <f t="shared" si="0"/>
        <v>0</v>
      </c>
      <c r="J33" s="178" t="s">
        <v>8</v>
      </c>
      <c r="K33" s="1"/>
    </row>
    <row r="34" spans="1:11" ht="12" customHeight="1">
      <c r="A34" s="1"/>
      <c r="B34" s="5" t="s">
        <v>48</v>
      </c>
      <c r="C34" s="231"/>
      <c r="D34" s="231"/>
      <c r="E34" s="233" t="s">
        <v>211</v>
      </c>
      <c r="F34" s="234"/>
      <c r="G34" s="140">
        <v>0</v>
      </c>
      <c r="H34" s="141">
        <v>0</v>
      </c>
      <c r="I34" s="141">
        <f t="shared" si="0"/>
        <v>0</v>
      </c>
      <c r="J34" s="178" t="s">
        <v>8</v>
      </c>
      <c r="K34" s="1"/>
    </row>
    <row r="35" spans="1:11" ht="12" customHeight="1">
      <c r="A35" s="1"/>
      <c r="B35" s="5" t="s">
        <v>50</v>
      </c>
      <c r="C35" s="231"/>
      <c r="D35" s="231"/>
      <c r="E35" s="233" t="s">
        <v>212</v>
      </c>
      <c r="F35" s="234"/>
      <c r="G35" s="140">
        <v>0</v>
      </c>
      <c r="H35" s="141">
        <v>0</v>
      </c>
      <c r="I35" s="141">
        <f t="shared" si="0"/>
        <v>0</v>
      </c>
      <c r="J35" s="178" t="s">
        <v>8</v>
      </c>
      <c r="K35" s="1"/>
    </row>
    <row r="36" spans="1:11" ht="21.75" customHeight="1">
      <c r="A36" s="1"/>
      <c r="B36" s="5" t="s">
        <v>54</v>
      </c>
      <c r="C36" s="219" t="s">
        <v>8</v>
      </c>
      <c r="D36" s="219"/>
      <c r="E36" s="216" t="s">
        <v>213</v>
      </c>
      <c r="F36" s="218"/>
      <c r="G36" s="142">
        <f>SUM(G24:G35)</f>
        <v>1</v>
      </c>
      <c r="H36" s="142">
        <v>0</v>
      </c>
      <c r="I36" s="142">
        <f>SUM(I24:I35)</f>
        <v>1</v>
      </c>
      <c r="J36" s="180" t="s">
        <v>8</v>
      </c>
      <c r="K36" s="1"/>
    </row>
    <row r="37" spans="1:11" ht="12" customHeight="1">
      <c r="A37" s="1"/>
      <c r="B37" s="5" t="s">
        <v>56</v>
      </c>
      <c r="C37" s="231" t="s">
        <v>159</v>
      </c>
      <c r="D37" s="231"/>
      <c r="E37" s="233" t="s">
        <v>160</v>
      </c>
      <c r="F37" s="234"/>
      <c r="G37" s="140">
        <v>1</v>
      </c>
      <c r="H37" s="143">
        <v>0</v>
      </c>
      <c r="I37" s="143">
        <f aca="true" t="shared" si="1" ref="I37:I42">G37-H37-J37</f>
        <v>1</v>
      </c>
      <c r="J37" s="177">
        <v>0</v>
      </c>
      <c r="K37" s="1"/>
    </row>
    <row r="38" spans="1:11" ht="12" customHeight="1">
      <c r="A38" s="1"/>
      <c r="B38" s="5" t="s">
        <v>58</v>
      </c>
      <c r="C38" s="231"/>
      <c r="D38" s="231"/>
      <c r="E38" s="233" t="s">
        <v>162</v>
      </c>
      <c r="F38" s="234"/>
      <c r="G38" s="140">
        <v>0</v>
      </c>
      <c r="H38" s="143">
        <v>0</v>
      </c>
      <c r="I38" s="143">
        <f t="shared" si="1"/>
        <v>0</v>
      </c>
      <c r="J38" s="177">
        <v>0</v>
      </c>
      <c r="K38" s="1"/>
    </row>
    <row r="39" spans="1:11" ht="12" customHeight="1">
      <c r="A39" s="1"/>
      <c r="B39" s="5" t="s">
        <v>60</v>
      </c>
      <c r="C39" s="231"/>
      <c r="D39" s="231"/>
      <c r="E39" s="233" t="s">
        <v>164</v>
      </c>
      <c r="F39" s="234"/>
      <c r="G39" s="140">
        <v>6</v>
      </c>
      <c r="H39" s="143">
        <v>3</v>
      </c>
      <c r="I39" s="143">
        <f t="shared" si="1"/>
        <v>2</v>
      </c>
      <c r="J39" s="177">
        <v>1</v>
      </c>
      <c r="K39" s="1"/>
    </row>
    <row r="40" spans="1:11" ht="21.75" customHeight="1">
      <c r="A40" s="1"/>
      <c r="B40" s="5" t="s">
        <v>63</v>
      </c>
      <c r="C40" s="231"/>
      <c r="D40" s="231"/>
      <c r="E40" s="233" t="s">
        <v>214</v>
      </c>
      <c r="F40" s="234"/>
      <c r="G40" s="140">
        <v>0</v>
      </c>
      <c r="H40" s="143">
        <v>0</v>
      </c>
      <c r="I40" s="143">
        <f t="shared" si="1"/>
        <v>0</v>
      </c>
      <c r="J40" s="177">
        <v>0</v>
      </c>
      <c r="K40" s="1"/>
    </row>
    <row r="41" spans="1:11" ht="21.75" customHeight="1">
      <c r="A41" s="1"/>
      <c r="B41" s="5" t="s">
        <v>66</v>
      </c>
      <c r="C41" s="231"/>
      <c r="D41" s="231"/>
      <c r="E41" s="233" t="s">
        <v>215</v>
      </c>
      <c r="F41" s="234"/>
      <c r="G41" s="140">
        <v>0</v>
      </c>
      <c r="H41" s="143">
        <v>0</v>
      </c>
      <c r="I41" s="143">
        <f t="shared" si="1"/>
        <v>0</v>
      </c>
      <c r="J41" s="177">
        <v>0</v>
      </c>
      <c r="K41" s="1"/>
    </row>
    <row r="42" spans="1:11" ht="21.75" customHeight="1">
      <c r="A42" s="1"/>
      <c r="B42" s="5" t="s">
        <v>68</v>
      </c>
      <c r="C42" s="231"/>
      <c r="D42" s="231"/>
      <c r="E42" s="233" t="s">
        <v>216</v>
      </c>
      <c r="F42" s="234"/>
      <c r="G42" s="140">
        <v>0</v>
      </c>
      <c r="H42" s="143">
        <v>0</v>
      </c>
      <c r="I42" s="143">
        <f t="shared" si="1"/>
        <v>0</v>
      </c>
      <c r="J42" s="177">
        <v>0</v>
      </c>
      <c r="K42" s="1"/>
    </row>
    <row r="43" spans="1:11" ht="13.5" customHeight="1">
      <c r="A43" s="1"/>
      <c r="B43" s="5" t="s">
        <v>70</v>
      </c>
      <c r="C43" s="219" t="s">
        <v>8</v>
      </c>
      <c r="D43" s="219"/>
      <c r="E43" s="216" t="s">
        <v>172</v>
      </c>
      <c r="F43" s="218"/>
      <c r="G43" s="144">
        <f>SUM(G37:G42)</f>
        <v>7</v>
      </c>
      <c r="H43" s="144">
        <v>3</v>
      </c>
      <c r="I43" s="144">
        <f>SUM(I37:I42)</f>
        <v>3</v>
      </c>
      <c r="J43" s="144">
        <f>SUM(J37:J42)</f>
        <v>1</v>
      </c>
      <c r="K43" s="1"/>
    </row>
    <row r="44" spans="1:11" ht="12" customHeight="1">
      <c r="A44" s="1"/>
      <c r="B44" s="5" t="s">
        <v>72</v>
      </c>
      <c r="C44" s="231" t="s">
        <v>173</v>
      </c>
      <c r="D44" s="231"/>
      <c r="E44" s="220" t="s">
        <v>174</v>
      </c>
      <c r="F44" s="7" t="s">
        <v>175</v>
      </c>
      <c r="G44" s="140">
        <v>7</v>
      </c>
      <c r="H44" s="141">
        <v>3</v>
      </c>
      <c r="I44" s="141">
        <f>G44-H44-J44</f>
        <v>3</v>
      </c>
      <c r="J44" s="178">
        <v>1</v>
      </c>
      <c r="K44" s="1"/>
    </row>
    <row r="45" spans="1:11" ht="12" customHeight="1">
      <c r="A45" s="1"/>
      <c r="B45" s="5" t="s">
        <v>75</v>
      </c>
      <c r="C45" s="231"/>
      <c r="D45" s="231"/>
      <c r="E45" s="220"/>
      <c r="F45" s="7" t="s">
        <v>177</v>
      </c>
      <c r="G45" s="140">
        <v>0</v>
      </c>
      <c r="H45" s="141">
        <v>0</v>
      </c>
      <c r="I45" s="141">
        <f>G45-H45</f>
        <v>0</v>
      </c>
      <c r="J45" s="182"/>
      <c r="K45" s="1"/>
    </row>
    <row r="46" spans="1:11" ht="12" customHeight="1">
      <c r="A46" s="1"/>
      <c r="B46" s="5" t="s">
        <v>78</v>
      </c>
      <c r="C46" s="231"/>
      <c r="D46" s="231"/>
      <c r="E46" s="220"/>
      <c r="F46" s="7" t="s">
        <v>179</v>
      </c>
      <c r="G46" s="140">
        <v>0</v>
      </c>
      <c r="H46" s="141">
        <v>0</v>
      </c>
      <c r="I46" s="141">
        <f>G46-H46</f>
        <v>0</v>
      </c>
      <c r="J46" s="182"/>
      <c r="K46" s="1"/>
    </row>
    <row r="47" spans="1:11" ht="21" customHeight="1">
      <c r="A47" s="1"/>
      <c r="B47" s="5" t="s">
        <v>80</v>
      </c>
      <c r="C47" s="231"/>
      <c r="D47" s="231"/>
      <c r="E47" s="7" t="s">
        <v>181</v>
      </c>
      <c r="F47" s="7" t="s">
        <v>436</v>
      </c>
      <c r="G47" s="140">
        <v>0</v>
      </c>
      <c r="H47" s="141">
        <v>1</v>
      </c>
      <c r="I47" s="141">
        <f>G47</f>
        <v>0</v>
      </c>
      <c r="J47" s="178" t="s">
        <v>8</v>
      </c>
      <c r="K47" s="1"/>
    </row>
    <row r="48" spans="1:11" ht="12" customHeight="1">
      <c r="A48" s="1"/>
      <c r="B48" s="5" t="s">
        <v>82</v>
      </c>
      <c r="C48" s="219" t="s">
        <v>8</v>
      </c>
      <c r="D48" s="219"/>
      <c r="E48" s="216" t="s">
        <v>188</v>
      </c>
      <c r="F48" s="218"/>
      <c r="G48" s="145">
        <f>SUM(G44:G47)</f>
        <v>7</v>
      </c>
      <c r="H48" s="145">
        <v>4</v>
      </c>
      <c r="I48" s="145">
        <f>SUM(I44:I47)</f>
        <v>3</v>
      </c>
      <c r="J48" s="180" t="s">
        <v>8</v>
      </c>
      <c r="K48" s="1"/>
    </row>
    <row r="49" spans="1:11" s="80" customFormat="1" ht="20.25" customHeight="1">
      <c r="A49" s="88"/>
      <c r="B49" s="88"/>
      <c r="C49" s="88"/>
      <c r="D49" s="88"/>
      <c r="E49" s="88"/>
      <c r="F49" s="88"/>
      <c r="G49" s="91"/>
      <c r="H49" s="91"/>
      <c r="I49" s="91"/>
      <c r="J49" s="88"/>
      <c r="K49" s="88"/>
    </row>
    <row r="50" spans="1:11" s="80" customFormat="1" ht="1.5" customHeight="1">
      <c r="A50" s="88"/>
      <c r="B50" s="88"/>
      <c r="C50" s="88"/>
      <c r="D50" s="88"/>
      <c r="E50" s="88"/>
      <c r="F50" s="88"/>
      <c r="G50" s="91"/>
      <c r="H50" s="91"/>
      <c r="I50" s="91"/>
      <c r="J50" s="88"/>
      <c r="K50" s="88"/>
    </row>
    <row r="51" spans="7:9" s="80" customFormat="1" ht="12.75">
      <c r="G51" s="102"/>
      <c r="H51" s="102"/>
      <c r="I51" s="102"/>
    </row>
    <row r="52" spans="7:9" s="80" customFormat="1" ht="12.75">
      <c r="G52" s="102"/>
      <c r="H52" s="102"/>
      <c r="I52" s="102"/>
    </row>
    <row r="53" spans="7:10" s="80" customFormat="1" ht="12.75">
      <c r="G53" s="102"/>
      <c r="H53" s="102"/>
      <c r="I53" s="102"/>
      <c r="J53" s="100" t="s">
        <v>467</v>
      </c>
    </row>
    <row r="54" spans="7:9" s="80" customFormat="1" ht="12.75">
      <c r="G54" s="102"/>
      <c r="H54" s="102"/>
      <c r="I54" s="102"/>
    </row>
    <row r="55" spans="7:9" s="80" customFormat="1" ht="12.75">
      <c r="G55" s="102"/>
      <c r="H55" s="102"/>
      <c r="I55" s="102"/>
    </row>
    <row r="56" spans="7:9" s="80" customFormat="1" ht="12.75">
      <c r="G56" s="102"/>
      <c r="H56" s="102"/>
      <c r="I56" s="102"/>
    </row>
    <row r="57" spans="7:9" s="80" customFormat="1" ht="12.75">
      <c r="G57" s="102"/>
      <c r="H57" s="102"/>
      <c r="I57" s="102"/>
    </row>
    <row r="58" spans="7:9" s="80" customFormat="1" ht="12.75">
      <c r="G58" s="102"/>
      <c r="H58" s="102"/>
      <c r="I58" s="102"/>
    </row>
    <row r="59" spans="7:9" s="80" customFormat="1" ht="12.75">
      <c r="G59" s="102"/>
      <c r="H59" s="102"/>
      <c r="I59" s="102"/>
    </row>
    <row r="60" spans="7:9" s="80" customFormat="1" ht="12.75">
      <c r="G60" s="102"/>
      <c r="H60" s="102"/>
      <c r="I60" s="102"/>
    </row>
    <row r="61" spans="7:9" s="80" customFormat="1" ht="12.75">
      <c r="G61" s="102"/>
      <c r="H61" s="102"/>
      <c r="I61" s="102"/>
    </row>
    <row r="62" spans="7:9" s="80" customFormat="1" ht="12.75">
      <c r="G62" s="102"/>
      <c r="H62" s="102"/>
      <c r="I62" s="102"/>
    </row>
  </sheetData>
  <sheetProtection password="CCDD" sheet="1"/>
  <mergeCells count="51">
    <mergeCell ref="B6:H6"/>
    <mergeCell ref="C44:D47"/>
    <mergeCell ref="E14:F14"/>
    <mergeCell ref="C36:D36"/>
    <mergeCell ref="E16:F16"/>
    <mergeCell ref="E18:F18"/>
    <mergeCell ref="C11:F11"/>
    <mergeCell ref="E13:F13"/>
    <mergeCell ref="E35:F35"/>
    <mergeCell ref="E30:F30"/>
    <mergeCell ref="B2:I2"/>
    <mergeCell ref="H3:J3"/>
    <mergeCell ref="E4:H4"/>
    <mergeCell ref="C5:H5"/>
    <mergeCell ref="C37:D42"/>
    <mergeCell ref="E38:F38"/>
    <mergeCell ref="C48:D48"/>
    <mergeCell ref="C43:D43"/>
    <mergeCell ref="E48:F48"/>
    <mergeCell ref="E44:E46"/>
    <mergeCell ref="E39:F39"/>
    <mergeCell ref="E43:F43"/>
    <mergeCell ref="E41:F41"/>
    <mergeCell ref="E40:F40"/>
    <mergeCell ref="D23:F23"/>
    <mergeCell ref="E32:F32"/>
    <mergeCell ref="E24:F24"/>
    <mergeCell ref="E34:F34"/>
    <mergeCell ref="E31:F31"/>
    <mergeCell ref="E29:F29"/>
    <mergeCell ref="C24:D35"/>
    <mergeCell ref="E19:F19"/>
    <mergeCell ref="E36:F36"/>
    <mergeCell ref="E37:F37"/>
    <mergeCell ref="E42:F42"/>
    <mergeCell ref="E33:F33"/>
    <mergeCell ref="E28:F28"/>
    <mergeCell ref="E27:F27"/>
    <mergeCell ref="E25:F25"/>
    <mergeCell ref="E20:F20"/>
    <mergeCell ref="E26:F26"/>
    <mergeCell ref="E7:G7"/>
    <mergeCell ref="C10:E10"/>
    <mergeCell ref="E12:F12"/>
    <mergeCell ref="C18:C22"/>
    <mergeCell ref="C8:J8"/>
    <mergeCell ref="C12:C16"/>
    <mergeCell ref="E21:F21"/>
    <mergeCell ref="E22:F22"/>
    <mergeCell ref="E15:F15"/>
    <mergeCell ref="D17:F17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B1">
      <selection activeCell="C5" sqref="C5"/>
    </sheetView>
  </sheetViews>
  <sheetFormatPr defaultColWidth="9.140625" defaultRowHeight="12.75"/>
  <cols>
    <col min="1" max="1" width="9.421875" style="0" customWidth="1"/>
    <col min="2" max="2" width="5.7109375" style="41" customWidth="1"/>
    <col min="3" max="3" width="8.421875" style="41" customWidth="1"/>
    <col min="4" max="4" width="58.7109375" style="42" customWidth="1"/>
    <col min="5" max="7" width="16.00390625" style="0" customWidth="1"/>
    <col min="8" max="8" width="20.00390625" style="0" customWidth="1"/>
    <col min="9" max="9" width="4.7109375" style="0" customWidth="1"/>
  </cols>
  <sheetData>
    <row r="1" spans="1:9" s="80" customFormat="1" ht="51" customHeight="1">
      <c r="A1" s="88"/>
      <c r="B1" s="103"/>
      <c r="C1" s="103"/>
      <c r="D1" s="103"/>
      <c r="E1" s="88"/>
      <c r="F1" s="88"/>
      <c r="G1" s="88"/>
      <c r="H1" s="203" t="s">
        <v>454</v>
      </c>
      <c r="I1" s="88"/>
    </row>
    <row r="2" spans="1:8" s="96" customFormat="1" ht="57" customHeight="1">
      <c r="A2" s="208"/>
      <c r="B2" s="243" t="s">
        <v>475</v>
      </c>
      <c r="C2" s="243"/>
      <c r="D2" s="243"/>
      <c r="E2" s="243"/>
      <c r="F2" s="243"/>
      <c r="G2" s="243"/>
      <c r="H2" s="243"/>
    </row>
    <row r="3" spans="1:8" s="96" customFormat="1" ht="15" customHeight="1">
      <c r="A3" s="208"/>
      <c r="B3" s="208"/>
      <c r="C3" s="209"/>
      <c r="E3" s="210"/>
      <c r="F3" s="226" t="s">
        <v>442</v>
      </c>
      <c r="G3" s="226"/>
      <c r="H3" s="226"/>
    </row>
    <row r="4" spans="2:7" s="96" customFormat="1" ht="16.5" customHeight="1">
      <c r="B4" s="227" t="s">
        <v>218</v>
      </c>
      <c r="C4" s="227"/>
      <c r="D4" s="227"/>
      <c r="E4" s="227"/>
      <c r="F4" s="227"/>
      <c r="G4" s="227"/>
    </row>
    <row r="5" spans="1:7" s="96" customFormat="1" ht="13.5" customHeight="1">
      <c r="A5" s="93"/>
      <c r="B5" s="93"/>
      <c r="C5" s="93"/>
      <c r="D5" s="93"/>
      <c r="E5" s="94"/>
      <c r="F5" s="94"/>
      <c r="G5" s="95"/>
    </row>
    <row r="6" spans="1:7" s="96" customFormat="1" ht="13.5" customHeight="1">
      <c r="A6" s="93"/>
      <c r="B6" s="93"/>
      <c r="C6" s="228" t="s">
        <v>468</v>
      </c>
      <c r="D6" s="228"/>
      <c r="E6" s="228"/>
      <c r="F6" s="228"/>
      <c r="G6" s="228"/>
    </row>
    <row r="7" spans="1:7" s="96" customFormat="1" ht="13.5" customHeight="1">
      <c r="A7" s="93"/>
      <c r="B7" s="93"/>
      <c r="C7" s="213" t="s">
        <v>1</v>
      </c>
      <c r="D7" s="213"/>
      <c r="E7" s="213"/>
      <c r="F7" s="97"/>
      <c r="G7" s="95"/>
    </row>
    <row r="8" spans="1:7" s="96" customFormat="1" ht="15" customHeight="1">
      <c r="A8" s="93"/>
      <c r="B8" s="227" t="s">
        <v>469</v>
      </c>
      <c r="C8" s="227"/>
      <c r="D8" s="227"/>
      <c r="E8" s="227"/>
      <c r="F8" s="227"/>
      <c r="G8" s="95"/>
    </row>
    <row r="9" spans="1:9" s="80" customFormat="1" ht="19.5" customHeight="1">
      <c r="A9" s="88"/>
      <c r="B9" s="225"/>
      <c r="C9" s="225"/>
      <c r="D9" s="225"/>
      <c r="E9" s="225"/>
      <c r="F9" s="225"/>
      <c r="G9" s="225"/>
      <c r="H9" s="225"/>
      <c r="I9" s="88"/>
    </row>
    <row r="10" spans="1:9" ht="36" customHeight="1">
      <c r="A10" s="1"/>
      <c r="B10" s="43" t="s">
        <v>2</v>
      </c>
      <c r="C10" s="43" t="s">
        <v>219</v>
      </c>
      <c r="D10" s="44" t="s">
        <v>220</v>
      </c>
      <c r="E10" s="30" t="s">
        <v>447</v>
      </c>
      <c r="F10" s="31" t="s">
        <v>448</v>
      </c>
      <c r="G10" s="31" t="s">
        <v>449</v>
      </c>
      <c r="H10" s="31" t="s">
        <v>450</v>
      </c>
      <c r="I10" s="1"/>
    </row>
    <row r="11" spans="1:9" ht="9.75" customHeight="1">
      <c r="A11" s="1"/>
      <c r="B11" s="45" t="s">
        <v>4</v>
      </c>
      <c r="C11" s="45" t="s">
        <v>5</v>
      </c>
      <c r="D11" s="46" t="s">
        <v>6</v>
      </c>
      <c r="E11" s="4">
        <v>4</v>
      </c>
      <c r="F11" s="4">
        <v>5</v>
      </c>
      <c r="G11" s="4">
        <v>6</v>
      </c>
      <c r="H11" s="4">
        <v>7</v>
      </c>
      <c r="I11" s="1"/>
    </row>
    <row r="12" spans="1:9" ht="12" customHeight="1">
      <c r="A12" s="1"/>
      <c r="B12" s="47" t="s">
        <v>4</v>
      </c>
      <c r="C12" s="48" t="s">
        <v>221</v>
      </c>
      <c r="D12" s="49" t="s">
        <v>222</v>
      </c>
      <c r="E12" s="169">
        <v>0</v>
      </c>
      <c r="F12" s="146">
        <v>0</v>
      </c>
      <c r="G12" s="146">
        <f>E12-F12</f>
        <v>0</v>
      </c>
      <c r="H12" s="183" t="s">
        <v>8</v>
      </c>
      <c r="I12" s="1"/>
    </row>
    <row r="13" spans="1:9" ht="12" customHeight="1">
      <c r="A13" s="1"/>
      <c r="B13" s="47" t="s">
        <v>5</v>
      </c>
      <c r="C13" s="48" t="s">
        <v>223</v>
      </c>
      <c r="D13" s="49" t="s">
        <v>224</v>
      </c>
      <c r="E13" s="148">
        <v>5</v>
      </c>
      <c r="F13" s="146">
        <v>4</v>
      </c>
      <c r="G13" s="146">
        <f aca="true" t="shared" si="0" ref="G13:G62">E13-F13</f>
        <v>1</v>
      </c>
      <c r="H13" s="183" t="s">
        <v>8</v>
      </c>
      <c r="I13" s="1"/>
    </row>
    <row r="14" spans="1:9" ht="12" customHeight="1">
      <c r="A14" s="1"/>
      <c r="B14" s="47" t="s">
        <v>6</v>
      </c>
      <c r="C14" s="48" t="s">
        <v>225</v>
      </c>
      <c r="D14" s="49" t="s">
        <v>226</v>
      </c>
      <c r="E14" s="148">
        <v>7</v>
      </c>
      <c r="F14" s="146">
        <v>5</v>
      </c>
      <c r="G14" s="146">
        <f t="shared" si="0"/>
        <v>2</v>
      </c>
      <c r="H14" s="183" t="s">
        <v>8</v>
      </c>
      <c r="I14" s="1"/>
    </row>
    <row r="15" spans="1:9" ht="21.75" customHeight="1">
      <c r="A15" s="1"/>
      <c r="B15" s="47" t="s">
        <v>12</v>
      </c>
      <c r="C15" s="48" t="s">
        <v>227</v>
      </c>
      <c r="D15" s="49" t="s">
        <v>228</v>
      </c>
      <c r="E15" s="148">
        <v>0</v>
      </c>
      <c r="F15" s="146">
        <v>0</v>
      </c>
      <c r="G15" s="146">
        <f t="shared" si="0"/>
        <v>0</v>
      </c>
      <c r="H15" s="183" t="s">
        <v>8</v>
      </c>
      <c r="I15" s="1"/>
    </row>
    <row r="16" spans="1:9" ht="12" customHeight="1">
      <c r="A16" s="1"/>
      <c r="B16" s="47" t="s">
        <v>14</v>
      </c>
      <c r="C16" s="48" t="s">
        <v>229</v>
      </c>
      <c r="D16" s="49" t="s">
        <v>230</v>
      </c>
      <c r="E16" s="146">
        <f>SUM(E17:E22)</f>
        <v>505</v>
      </c>
      <c r="F16" s="146">
        <v>320</v>
      </c>
      <c r="G16" s="146">
        <f t="shared" si="0"/>
        <v>185</v>
      </c>
      <c r="H16" s="183" t="s">
        <v>8</v>
      </c>
      <c r="I16" s="1"/>
    </row>
    <row r="17" spans="1:9" ht="12" customHeight="1">
      <c r="A17" s="1"/>
      <c r="B17" s="47" t="s">
        <v>16</v>
      </c>
      <c r="C17" s="50" t="s">
        <v>231</v>
      </c>
      <c r="D17" s="51" t="s">
        <v>232</v>
      </c>
      <c r="E17" s="146">
        <f>Dod1F4!E13</f>
        <v>2</v>
      </c>
      <c r="F17" s="146">
        <v>0</v>
      </c>
      <c r="G17" s="147">
        <f t="shared" si="0"/>
        <v>2</v>
      </c>
      <c r="H17" s="183" t="s">
        <v>8</v>
      </c>
      <c r="I17" s="1"/>
    </row>
    <row r="18" spans="1:9" ht="12" customHeight="1">
      <c r="A18" s="1"/>
      <c r="B18" s="47" t="s">
        <v>18</v>
      </c>
      <c r="C18" s="50" t="s">
        <v>233</v>
      </c>
      <c r="D18" s="51" t="s">
        <v>234</v>
      </c>
      <c r="E18" s="146">
        <f>Dod1F4!E14</f>
        <v>475</v>
      </c>
      <c r="F18" s="146">
        <v>297</v>
      </c>
      <c r="G18" s="147">
        <f t="shared" si="0"/>
        <v>178</v>
      </c>
      <c r="H18" s="183" t="s">
        <v>8</v>
      </c>
      <c r="I18" s="1"/>
    </row>
    <row r="19" spans="1:9" ht="12" customHeight="1">
      <c r="A19" s="1"/>
      <c r="B19" s="47" t="s">
        <v>19</v>
      </c>
      <c r="C19" s="50" t="s">
        <v>235</v>
      </c>
      <c r="D19" s="51" t="s">
        <v>236</v>
      </c>
      <c r="E19" s="146">
        <f>Dod1F4!E46</f>
        <v>11</v>
      </c>
      <c r="F19" s="146">
        <v>9</v>
      </c>
      <c r="G19" s="147">
        <f t="shared" si="0"/>
        <v>2</v>
      </c>
      <c r="H19" s="183" t="s">
        <v>8</v>
      </c>
      <c r="I19" s="1"/>
    </row>
    <row r="20" spans="1:9" ht="12" customHeight="1">
      <c r="A20" s="1"/>
      <c r="B20" s="47" t="s">
        <v>20</v>
      </c>
      <c r="C20" s="50" t="s">
        <v>237</v>
      </c>
      <c r="D20" s="52" t="s">
        <v>238</v>
      </c>
      <c r="E20" s="146">
        <f>Dod1F4!E57</f>
        <v>14</v>
      </c>
      <c r="F20" s="146">
        <v>12</v>
      </c>
      <c r="G20" s="147">
        <f t="shared" si="0"/>
        <v>2</v>
      </c>
      <c r="H20" s="183" t="s">
        <v>8</v>
      </c>
      <c r="I20" s="1"/>
    </row>
    <row r="21" spans="1:9" ht="12" customHeight="1">
      <c r="A21" s="1"/>
      <c r="B21" s="47" t="s">
        <v>21</v>
      </c>
      <c r="C21" s="50" t="s">
        <v>239</v>
      </c>
      <c r="D21" s="52" t="s">
        <v>240</v>
      </c>
      <c r="E21" s="146">
        <f>Dod1F4!E58</f>
        <v>0</v>
      </c>
      <c r="F21" s="146">
        <v>0</v>
      </c>
      <c r="G21" s="147">
        <f t="shared" si="0"/>
        <v>0</v>
      </c>
      <c r="H21" s="183" t="s">
        <v>8</v>
      </c>
      <c r="I21" s="1"/>
    </row>
    <row r="22" spans="1:9" ht="12" customHeight="1">
      <c r="A22" s="1"/>
      <c r="B22" s="47" t="s">
        <v>23</v>
      </c>
      <c r="C22" s="50" t="s">
        <v>241</v>
      </c>
      <c r="D22" s="51" t="s">
        <v>242</v>
      </c>
      <c r="E22" s="146">
        <f>Dod1F4!E59</f>
        <v>3</v>
      </c>
      <c r="F22" s="146">
        <v>2</v>
      </c>
      <c r="G22" s="147">
        <f t="shared" si="0"/>
        <v>1</v>
      </c>
      <c r="H22" s="183" t="s">
        <v>8</v>
      </c>
      <c r="I22" s="1"/>
    </row>
    <row r="23" spans="1:9" ht="12" customHeight="1">
      <c r="A23" s="1"/>
      <c r="B23" s="47" t="s">
        <v>22</v>
      </c>
      <c r="C23" s="68" t="s">
        <v>243</v>
      </c>
      <c r="D23" s="69" t="s">
        <v>434</v>
      </c>
      <c r="E23" s="146">
        <f>SUM(E24:E26)</f>
        <v>2</v>
      </c>
      <c r="F23" s="146">
        <v>2</v>
      </c>
      <c r="G23" s="146">
        <f t="shared" si="0"/>
        <v>0</v>
      </c>
      <c r="H23" s="169" t="s">
        <v>8</v>
      </c>
      <c r="I23" s="1"/>
    </row>
    <row r="24" spans="1:9" ht="21.75" customHeight="1">
      <c r="A24" s="1"/>
      <c r="B24" s="47" t="s">
        <v>26</v>
      </c>
      <c r="C24" s="50" t="s">
        <v>244</v>
      </c>
      <c r="D24" s="53" t="s">
        <v>245</v>
      </c>
      <c r="E24" s="148">
        <v>0</v>
      </c>
      <c r="F24" s="146">
        <v>0</v>
      </c>
      <c r="G24" s="147">
        <f t="shared" si="0"/>
        <v>0</v>
      </c>
      <c r="H24" s="183" t="s">
        <v>8</v>
      </c>
      <c r="I24" s="1"/>
    </row>
    <row r="25" spans="1:9" ht="12" customHeight="1">
      <c r="A25" s="1"/>
      <c r="B25" s="47" t="s">
        <v>28</v>
      </c>
      <c r="C25" s="50" t="s">
        <v>246</v>
      </c>
      <c r="D25" s="53" t="s">
        <v>247</v>
      </c>
      <c r="E25" s="148">
        <v>2</v>
      </c>
      <c r="F25" s="146">
        <v>2</v>
      </c>
      <c r="G25" s="147">
        <f t="shared" si="0"/>
        <v>0</v>
      </c>
      <c r="H25" s="183" t="s">
        <v>8</v>
      </c>
      <c r="I25" s="1"/>
    </row>
    <row r="26" spans="1:9" ht="12" customHeight="1">
      <c r="A26" s="1"/>
      <c r="B26" s="47" t="s">
        <v>31</v>
      </c>
      <c r="C26" s="50" t="s">
        <v>248</v>
      </c>
      <c r="D26" s="53" t="s">
        <v>249</v>
      </c>
      <c r="E26" s="148">
        <v>0</v>
      </c>
      <c r="F26" s="146">
        <v>0</v>
      </c>
      <c r="G26" s="147">
        <f t="shared" si="0"/>
        <v>0</v>
      </c>
      <c r="H26" s="183" t="s">
        <v>8</v>
      </c>
      <c r="I26" s="1"/>
    </row>
    <row r="27" spans="1:9" ht="12" customHeight="1">
      <c r="A27" s="1"/>
      <c r="B27" s="47" t="s">
        <v>33</v>
      </c>
      <c r="C27" s="48" t="s">
        <v>250</v>
      </c>
      <c r="D27" s="22" t="s">
        <v>419</v>
      </c>
      <c r="E27" s="146">
        <f>SUM(E28:E32)</f>
        <v>9</v>
      </c>
      <c r="F27" s="146">
        <v>7</v>
      </c>
      <c r="G27" s="146">
        <f t="shared" si="0"/>
        <v>2</v>
      </c>
      <c r="H27" s="183" t="s">
        <v>8</v>
      </c>
      <c r="I27" s="1"/>
    </row>
    <row r="28" spans="1:9" ht="12" customHeight="1">
      <c r="A28" s="1"/>
      <c r="B28" s="47" t="s">
        <v>35</v>
      </c>
      <c r="C28" s="50" t="s">
        <v>251</v>
      </c>
      <c r="D28" s="53" t="s">
        <v>252</v>
      </c>
      <c r="E28" s="148">
        <v>5</v>
      </c>
      <c r="F28" s="146">
        <v>3</v>
      </c>
      <c r="G28" s="147">
        <f t="shared" si="0"/>
        <v>2</v>
      </c>
      <c r="H28" s="183" t="s">
        <v>8</v>
      </c>
      <c r="I28" s="1"/>
    </row>
    <row r="29" spans="1:9" ht="12" customHeight="1">
      <c r="A29" s="1"/>
      <c r="B29" s="47" t="s">
        <v>37</v>
      </c>
      <c r="C29" s="50" t="s">
        <v>253</v>
      </c>
      <c r="D29" s="53" t="s">
        <v>254</v>
      </c>
      <c r="E29" s="148">
        <v>0</v>
      </c>
      <c r="F29" s="146">
        <v>0</v>
      </c>
      <c r="G29" s="147">
        <f t="shared" si="0"/>
        <v>0</v>
      </c>
      <c r="H29" s="183" t="s">
        <v>8</v>
      </c>
      <c r="I29" s="1"/>
    </row>
    <row r="30" spans="1:9" ht="12" customHeight="1">
      <c r="A30" s="1"/>
      <c r="B30" s="47" t="s">
        <v>39</v>
      </c>
      <c r="C30" s="50" t="s">
        <v>255</v>
      </c>
      <c r="D30" s="53" t="s">
        <v>256</v>
      </c>
      <c r="E30" s="148">
        <v>2</v>
      </c>
      <c r="F30" s="146">
        <v>2</v>
      </c>
      <c r="G30" s="147">
        <f t="shared" si="0"/>
        <v>0</v>
      </c>
      <c r="H30" s="183" t="s">
        <v>8</v>
      </c>
      <c r="I30" s="1"/>
    </row>
    <row r="31" spans="1:9" ht="12" customHeight="1">
      <c r="A31" s="1"/>
      <c r="B31" s="47" t="s">
        <v>41</v>
      </c>
      <c r="C31" s="50" t="s">
        <v>257</v>
      </c>
      <c r="D31" s="53" t="s">
        <v>258</v>
      </c>
      <c r="E31" s="148">
        <v>2</v>
      </c>
      <c r="F31" s="146">
        <v>2</v>
      </c>
      <c r="G31" s="147">
        <f t="shared" si="0"/>
        <v>0</v>
      </c>
      <c r="H31" s="183" t="s">
        <v>8</v>
      </c>
      <c r="I31" s="1"/>
    </row>
    <row r="32" spans="1:9" ht="12" customHeight="1">
      <c r="A32" s="1"/>
      <c r="B32" s="47" t="s">
        <v>44</v>
      </c>
      <c r="C32" s="50" t="s">
        <v>259</v>
      </c>
      <c r="D32" s="53" t="s">
        <v>249</v>
      </c>
      <c r="E32" s="148">
        <v>0</v>
      </c>
      <c r="F32" s="146">
        <v>0</v>
      </c>
      <c r="G32" s="147">
        <f t="shared" si="0"/>
        <v>0</v>
      </c>
      <c r="H32" s="183" t="s">
        <v>8</v>
      </c>
      <c r="I32" s="1"/>
    </row>
    <row r="33" spans="1:9" ht="12" customHeight="1">
      <c r="A33" s="1"/>
      <c r="B33" s="47" t="s">
        <v>46</v>
      </c>
      <c r="C33" s="54" t="s">
        <v>260</v>
      </c>
      <c r="D33" s="22" t="s">
        <v>427</v>
      </c>
      <c r="E33" s="148">
        <v>0</v>
      </c>
      <c r="F33" s="146">
        <v>0</v>
      </c>
      <c r="G33" s="146">
        <f t="shared" si="0"/>
        <v>0</v>
      </c>
      <c r="H33" s="183" t="s">
        <v>8</v>
      </c>
      <c r="I33" s="1"/>
    </row>
    <row r="34" spans="1:9" ht="12" customHeight="1">
      <c r="A34" s="1"/>
      <c r="B34" s="47" t="s">
        <v>48</v>
      </c>
      <c r="C34" s="54" t="s">
        <v>262</v>
      </c>
      <c r="D34" s="22" t="s">
        <v>261</v>
      </c>
      <c r="E34" s="148">
        <v>0</v>
      </c>
      <c r="F34" s="146">
        <v>0</v>
      </c>
      <c r="G34" s="146">
        <f t="shared" si="0"/>
        <v>0</v>
      </c>
      <c r="H34" s="183" t="s">
        <v>8</v>
      </c>
      <c r="I34" s="1"/>
    </row>
    <row r="35" spans="1:9" ht="12" customHeight="1">
      <c r="A35" s="1"/>
      <c r="B35" s="47" t="s">
        <v>50</v>
      </c>
      <c r="C35" s="48">
        <v>100</v>
      </c>
      <c r="D35" s="22" t="s">
        <v>263</v>
      </c>
      <c r="E35" s="148">
        <v>0</v>
      </c>
      <c r="F35" s="146">
        <v>0</v>
      </c>
      <c r="G35" s="146">
        <f t="shared" si="0"/>
        <v>0</v>
      </c>
      <c r="H35" s="183" t="s">
        <v>8</v>
      </c>
      <c r="I35" s="1"/>
    </row>
    <row r="36" spans="1:9" ht="12" customHeight="1">
      <c r="A36" s="1"/>
      <c r="B36" s="47" t="s">
        <v>54</v>
      </c>
      <c r="C36" s="48">
        <v>110</v>
      </c>
      <c r="D36" s="22" t="s">
        <v>264</v>
      </c>
      <c r="E36" s="148">
        <v>1</v>
      </c>
      <c r="F36" s="146">
        <v>1</v>
      </c>
      <c r="G36" s="146">
        <f t="shared" si="0"/>
        <v>0</v>
      </c>
      <c r="H36" s="183" t="s">
        <v>8</v>
      </c>
      <c r="I36" s="1"/>
    </row>
    <row r="37" spans="1:9" ht="21.75" customHeight="1">
      <c r="A37" s="1"/>
      <c r="B37" s="47" t="s">
        <v>56</v>
      </c>
      <c r="C37" s="48">
        <v>120</v>
      </c>
      <c r="D37" s="22" t="s">
        <v>265</v>
      </c>
      <c r="E37" s="148">
        <v>0</v>
      </c>
      <c r="F37" s="146">
        <v>0</v>
      </c>
      <c r="G37" s="146">
        <f t="shared" si="0"/>
        <v>0</v>
      </c>
      <c r="H37" s="183" t="s">
        <v>8</v>
      </c>
      <c r="I37" s="1"/>
    </row>
    <row r="38" spans="1:9" ht="31.5" customHeight="1">
      <c r="A38" s="1"/>
      <c r="B38" s="47" t="s">
        <v>58</v>
      </c>
      <c r="C38" s="48">
        <v>130</v>
      </c>
      <c r="D38" s="22" t="s">
        <v>462</v>
      </c>
      <c r="E38" s="146">
        <f>SUM(E39:E41)</f>
        <v>2</v>
      </c>
      <c r="F38" s="146">
        <v>1</v>
      </c>
      <c r="G38" s="146">
        <f t="shared" si="0"/>
        <v>1</v>
      </c>
      <c r="H38" s="183" t="s">
        <v>8</v>
      </c>
      <c r="I38" s="1"/>
    </row>
    <row r="39" spans="1:9" ht="12" customHeight="1">
      <c r="A39" s="1"/>
      <c r="B39" s="47" t="s">
        <v>60</v>
      </c>
      <c r="C39" s="50">
        <v>131</v>
      </c>
      <c r="D39" s="53" t="s">
        <v>266</v>
      </c>
      <c r="E39" s="146">
        <f>Dod1F2!G15</f>
        <v>0</v>
      </c>
      <c r="F39" s="146">
        <v>0</v>
      </c>
      <c r="G39" s="147">
        <f t="shared" si="0"/>
        <v>0</v>
      </c>
      <c r="H39" s="183" t="s">
        <v>8</v>
      </c>
      <c r="I39" s="1"/>
    </row>
    <row r="40" spans="1:9" ht="12" customHeight="1">
      <c r="A40" s="1"/>
      <c r="B40" s="47" t="s">
        <v>63</v>
      </c>
      <c r="C40" s="50">
        <v>132</v>
      </c>
      <c r="D40" s="53" t="s">
        <v>267</v>
      </c>
      <c r="E40" s="146">
        <f>Dod1F2!G16</f>
        <v>1</v>
      </c>
      <c r="F40" s="146">
        <v>1</v>
      </c>
      <c r="G40" s="147">
        <f t="shared" si="0"/>
        <v>0</v>
      </c>
      <c r="H40" s="183" t="s">
        <v>8</v>
      </c>
      <c r="I40" s="1"/>
    </row>
    <row r="41" spans="1:9" ht="12" customHeight="1">
      <c r="A41" s="1"/>
      <c r="B41" s="47" t="s">
        <v>66</v>
      </c>
      <c r="C41" s="50">
        <v>133</v>
      </c>
      <c r="D41" s="53" t="s">
        <v>249</v>
      </c>
      <c r="E41" s="148">
        <v>1</v>
      </c>
      <c r="F41" s="146">
        <v>0</v>
      </c>
      <c r="G41" s="147">
        <f t="shared" si="0"/>
        <v>1</v>
      </c>
      <c r="H41" s="183" t="s">
        <v>8</v>
      </c>
      <c r="I41" s="1"/>
    </row>
    <row r="42" spans="1:9" ht="13.5" customHeight="1">
      <c r="A42" s="1"/>
      <c r="B42" s="47" t="s">
        <v>68</v>
      </c>
      <c r="C42" s="48">
        <v>140</v>
      </c>
      <c r="D42" s="22" t="s">
        <v>428</v>
      </c>
      <c r="E42" s="148">
        <v>0</v>
      </c>
      <c r="F42" s="146">
        <v>0</v>
      </c>
      <c r="G42" s="146">
        <f t="shared" si="0"/>
        <v>0</v>
      </c>
      <c r="H42" s="183" t="s">
        <v>8</v>
      </c>
      <c r="I42" s="1"/>
    </row>
    <row r="43" spans="1:9" ht="21.75" customHeight="1">
      <c r="A43" s="1"/>
      <c r="B43" s="47" t="s">
        <v>70</v>
      </c>
      <c r="C43" s="48">
        <v>150</v>
      </c>
      <c r="D43" s="22" t="s">
        <v>429</v>
      </c>
      <c r="E43" s="148">
        <v>0</v>
      </c>
      <c r="F43" s="146">
        <v>0</v>
      </c>
      <c r="G43" s="146">
        <f t="shared" si="0"/>
        <v>0</v>
      </c>
      <c r="H43" s="183" t="s">
        <v>8</v>
      </c>
      <c r="I43" s="1"/>
    </row>
    <row r="44" spans="1:9" ht="12" customHeight="1">
      <c r="A44" s="1"/>
      <c r="B44" s="47" t="s">
        <v>72</v>
      </c>
      <c r="C44" s="48">
        <v>160</v>
      </c>
      <c r="D44" s="22" t="s">
        <v>268</v>
      </c>
      <c r="E44" s="148">
        <v>0</v>
      </c>
      <c r="F44" s="146">
        <v>0</v>
      </c>
      <c r="G44" s="146">
        <f t="shared" si="0"/>
        <v>0</v>
      </c>
      <c r="H44" s="183" t="s">
        <v>8</v>
      </c>
      <c r="I44" s="1"/>
    </row>
    <row r="45" spans="1:9" ht="12" customHeight="1">
      <c r="A45" s="1"/>
      <c r="B45" s="47" t="s">
        <v>75</v>
      </c>
      <c r="C45" s="48">
        <v>170</v>
      </c>
      <c r="D45" s="22" t="s">
        <v>269</v>
      </c>
      <c r="E45" s="148">
        <v>0</v>
      </c>
      <c r="F45" s="146">
        <v>0</v>
      </c>
      <c r="G45" s="146">
        <f t="shared" si="0"/>
        <v>0</v>
      </c>
      <c r="H45" s="183" t="s">
        <v>8</v>
      </c>
      <c r="I45" s="1"/>
    </row>
    <row r="46" spans="1:9" ht="21.75" customHeight="1">
      <c r="A46" s="1"/>
      <c r="B46" s="47" t="s">
        <v>78</v>
      </c>
      <c r="C46" s="48">
        <v>180</v>
      </c>
      <c r="D46" s="22" t="s">
        <v>270</v>
      </c>
      <c r="E46" s="148">
        <v>0</v>
      </c>
      <c r="F46" s="146">
        <v>0</v>
      </c>
      <c r="G46" s="146">
        <f t="shared" si="0"/>
        <v>0</v>
      </c>
      <c r="H46" s="183" t="s">
        <v>8</v>
      </c>
      <c r="I46" s="1"/>
    </row>
    <row r="47" spans="1:9" ht="12" customHeight="1">
      <c r="A47" s="1"/>
      <c r="B47" s="47" t="s">
        <v>80</v>
      </c>
      <c r="C47" s="48">
        <v>190</v>
      </c>
      <c r="D47" s="22" t="s">
        <v>271</v>
      </c>
      <c r="E47" s="148">
        <v>0</v>
      </c>
      <c r="F47" s="146">
        <v>0</v>
      </c>
      <c r="G47" s="146">
        <f t="shared" si="0"/>
        <v>0</v>
      </c>
      <c r="H47" s="183"/>
      <c r="I47" s="1"/>
    </row>
    <row r="48" spans="1:9" ht="24" customHeight="1">
      <c r="A48" s="1"/>
      <c r="B48" s="47" t="s">
        <v>82</v>
      </c>
      <c r="C48" s="48">
        <v>200</v>
      </c>
      <c r="D48" s="22" t="s">
        <v>272</v>
      </c>
      <c r="E48" s="148">
        <v>0</v>
      </c>
      <c r="F48" s="146">
        <v>0</v>
      </c>
      <c r="G48" s="146">
        <f t="shared" si="0"/>
        <v>0</v>
      </c>
      <c r="H48" s="183" t="s">
        <v>8</v>
      </c>
      <c r="I48" s="1"/>
    </row>
    <row r="49" spans="1:9" ht="18.75" customHeight="1">
      <c r="A49" s="1"/>
      <c r="B49" s="47" t="s">
        <v>85</v>
      </c>
      <c r="C49" s="48">
        <v>210</v>
      </c>
      <c r="D49" s="22" t="s">
        <v>273</v>
      </c>
      <c r="E49" s="146">
        <f>SUM(E50:E55)</f>
        <v>7</v>
      </c>
      <c r="F49" s="146">
        <v>4</v>
      </c>
      <c r="G49" s="146">
        <f>G50+G51+G52+G53+G54+G55</f>
        <v>3</v>
      </c>
      <c r="H49" s="183" t="s">
        <v>8</v>
      </c>
      <c r="I49" s="1"/>
    </row>
    <row r="50" spans="1:9" ht="27.75" customHeight="1">
      <c r="A50" s="1"/>
      <c r="B50" s="47" t="s">
        <v>87</v>
      </c>
      <c r="C50" s="50">
        <v>211</v>
      </c>
      <c r="D50" s="53" t="s">
        <v>274</v>
      </c>
      <c r="E50" s="148">
        <v>1</v>
      </c>
      <c r="F50" s="146">
        <v>1</v>
      </c>
      <c r="G50" s="147">
        <f t="shared" si="0"/>
        <v>0</v>
      </c>
      <c r="H50" s="183" t="s">
        <v>8</v>
      </c>
      <c r="I50" s="1"/>
    </row>
    <row r="51" spans="1:9" ht="28.5" customHeight="1">
      <c r="A51" s="1"/>
      <c r="B51" s="47" t="s">
        <v>89</v>
      </c>
      <c r="C51" s="50">
        <v>212</v>
      </c>
      <c r="D51" s="53" t="s">
        <v>275</v>
      </c>
      <c r="E51" s="148">
        <v>0</v>
      </c>
      <c r="F51" s="146">
        <v>0</v>
      </c>
      <c r="G51" s="147">
        <f t="shared" si="0"/>
        <v>0</v>
      </c>
      <c r="H51" s="183" t="s">
        <v>8</v>
      </c>
      <c r="I51" s="1"/>
    </row>
    <row r="52" spans="1:9" ht="27" customHeight="1">
      <c r="A52" s="1"/>
      <c r="B52" s="47" t="s">
        <v>11</v>
      </c>
      <c r="C52" s="50">
        <v>213</v>
      </c>
      <c r="D52" s="53" t="s">
        <v>276</v>
      </c>
      <c r="E52" s="146">
        <f>Dod1F2!G14</f>
        <v>2</v>
      </c>
      <c r="F52" s="146">
        <v>1</v>
      </c>
      <c r="G52" s="147">
        <f t="shared" si="0"/>
        <v>1</v>
      </c>
      <c r="H52" s="183" t="s">
        <v>8</v>
      </c>
      <c r="I52" s="1"/>
    </row>
    <row r="53" spans="1:9" ht="12" customHeight="1">
      <c r="A53" s="1"/>
      <c r="B53" s="47" t="s">
        <v>92</v>
      </c>
      <c r="C53" s="50">
        <v>214</v>
      </c>
      <c r="D53" s="55" t="s">
        <v>277</v>
      </c>
      <c r="E53" s="146">
        <f>Dod1F2!G13</f>
        <v>4</v>
      </c>
      <c r="F53" s="146">
        <v>2</v>
      </c>
      <c r="G53" s="147">
        <f t="shared" si="0"/>
        <v>2</v>
      </c>
      <c r="H53" s="183" t="s">
        <v>8</v>
      </c>
      <c r="I53" s="1"/>
    </row>
    <row r="54" spans="1:9" ht="12" customHeight="1">
      <c r="A54" s="1"/>
      <c r="B54" s="47" t="s">
        <v>94</v>
      </c>
      <c r="C54" s="50">
        <v>215</v>
      </c>
      <c r="D54" s="55" t="s">
        <v>278</v>
      </c>
      <c r="E54" s="148">
        <v>0</v>
      </c>
      <c r="F54" s="146">
        <v>0</v>
      </c>
      <c r="G54" s="147">
        <f t="shared" si="0"/>
        <v>0</v>
      </c>
      <c r="H54" s="183" t="s">
        <v>8</v>
      </c>
      <c r="I54" s="1"/>
    </row>
    <row r="55" spans="1:9" ht="12" customHeight="1">
      <c r="A55" s="1"/>
      <c r="B55" s="47" t="s">
        <v>96</v>
      </c>
      <c r="C55" s="50">
        <v>216</v>
      </c>
      <c r="D55" s="55" t="s">
        <v>249</v>
      </c>
      <c r="E55" s="149">
        <v>0</v>
      </c>
      <c r="F55" s="146">
        <v>0</v>
      </c>
      <c r="G55" s="147">
        <f t="shared" si="0"/>
        <v>0</v>
      </c>
      <c r="H55" s="183" t="s">
        <v>8</v>
      </c>
      <c r="I55" s="1"/>
    </row>
    <row r="56" spans="1:9" ht="21.75" customHeight="1">
      <c r="A56" s="1"/>
      <c r="B56" s="47" t="s">
        <v>98</v>
      </c>
      <c r="C56" s="48">
        <v>220</v>
      </c>
      <c r="D56" s="56" t="s">
        <v>279</v>
      </c>
      <c r="E56" s="148">
        <v>0</v>
      </c>
      <c r="F56" s="146">
        <v>0</v>
      </c>
      <c r="G56" s="146">
        <f t="shared" si="0"/>
        <v>0</v>
      </c>
      <c r="H56" s="183" t="s">
        <v>8</v>
      </c>
      <c r="I56" s="1"/>
    </row>
    <row r="57" spans="1:9" ht="12" customHeight="1">
      <c r="A57" s="1"/>
      <c r="B57" s="47" t="s">
        <v>100</v>
      </c>
      <c r="C57" s="48">
        <v>230</v>
      </c>
      <c r="D57" s="56" t="s">
        <v>280</v>
      </c>
      <c r="E57" s="148">
        <v>0</v>
      </c>
      <c r="F57" s="146">
        <v>0</v>
      </c>
      <c r="G57" s="146">
        <f t="shared" si="0"/>
        <v>0</v>
      </c>
      <c r="H57" s="183" t="s">
        <v>8</v>
      </c>
      <c r="I57" s="1"/>
    </row>
    <row r="58" spans="1:9" ht="12" customHeight="1">
      <c r="A58" s="1"/>
      <c r="B58" s="47" t="s">
        <v>102</v>
      </c>
      <c r="C58" s="48">
        <v>240</v>
      </c>
      <c r="D58" s="56" t="s">
        <v>430</v>
      </c>
      <c r="E58" s="148">
        <v>1</v>
      </c>
      <c r="F58" s="146">
        <v>0</v>
      </c>
      <c r="G58" s="146">
        <f t="shared" si="0"/>
        <v>1</v>
      </c>
      <c r="H58" s="183" t="s">
        <v>8</v>
      </c>
      <c r="I58" s="1"/>
    </row>
    <row r="59" spans="1:9" ht="12" customHeight="1">
      <c r="A59" s="1"/>
      <c r="B59" s="47" t="s">
        <v>104</v>
      </c>
      <c r="C59" s="48">
        <v>250</v>
      </c>
      <c r="D59" s="56" t="s">
        <v>281</v>
      </c>
      <c r="E59" s="148">
        <v>0</v>
      </c>
      <c r="F59" s="146">
        <v>0</v>
      </c>
      <c r="G59" s="146">
        <f t="shared" si="0"/>
        <v>0</v>
      </c>
      <c r="H59" s="183" t="s">
        <v>8</v>
      </c>
      <c r="I59" s="1"/>
    </row>
    <row r="60" spans="1:9" ht="27" customHeight="1">
      <c r="A60" s="1"/>
      <c r="B60" s="47" t="s">
        <v>106</v>
      </c>
      <c r="C60" s="48">
        <v>260</v>
      </c>
      <c r="D60" s="56" t="s">
        <v>282</v>
      </c>
      <c r="E60" s="148">
        <v>0</v>
      </c>
      <c r="F60" s="146">
        <v>0</v>
      </c>
      <c r="G60" s="146">
        <f t="shared" si="0"/>
        <v>0</v>
      </c>
      <c r="H60" s="183" t="s">
        <v>8</v>
      </c>
      <c r="I60" s="1"/>
    </row>
    <row r="61" spans="1:9" ht="22.5" customHeight="1">
      <c r="A61" s="1"/>
      <c r="B61" s="47" t="s">
        <v>108</v>
      </c>
      <c r="C61" s="48">
        <v>270</v>
      </c>
      <c r="D61" s="57" t="s">
        <v>249</v>
      </c>
      <c r="E61" s="148">
        <v>1</v>
      </c>
      <c r="F61" s="146">
        <v>1</v>
      </c>
      <c r="G61" s="146">
        <f t="shared" si="0"/>
        <v>0</v>
      </c>
      <c r="H61" s="183" t="s">
        <v>8</v>
      </c>
      <c r="I61" s="1"/>
    </row>
    <row r="62" spans="2:8" ht="12.75" customHeight="1">
      <c r="B62" s="47" t="s">
        <v>110</v>
      </c>
      <c r="C62" s="70" t="s">
        <v>8</v>
      </c>
      <c r="D62" s="71" t="s">
        <v>283</v>
      </c>
      <c r="E62" s="150">
        <f>E12+E13+E14+E15+E16+E23+E27+E33+E34+E35+E36+E37+E38+E42+E43+E44+E45+E46+E47+E48+E49+E56+E57+E58+E59+E60+E61</f>
        <v>540</v>
      </c>
      <c r="F62" s="150">
        <v>345</v>
      </c>
      <c r="G62" s="150">
        <f t="shared" si="0"/>
        <v>195</v>
      </c>
      <c r="H62" s="150" t="s">
        <v>8</v>
      </c>
    </row>
    <row r="63" spans="2:4" s="80" customFormat="1" ht="12.75">
      <c r="B63" s="100"/>
      <c r="C63" s="100"/>
      <c r="D63" s="101"/>
    </row>
    <row r="64" spans="2:4" s="80" customFormat="1" ht="12.75">
      <c r="B64" s="100"/>
      <c r="C64" s="100"/>
      <c r="D64" s="101"/>
    </row>
    <row r="65" spans="2:4" s="80" customFormat="1" ht="12.75">
      <c r="B65" s="100"/>
      <c r="C65" s="100"/>
      <c r="D65" s="101"/>
    </row>
    <row r="66" spans="2:4" s="80" customFormat="1" ht="12.75">
      <c r="B66" s="100"/>
      <c r="C66" s="100"/>
      <c r="D66" s="101"/>
    </row>
    <row r="67" spans="2:4" s="80" customFormat="1" ht="12.75">
      <c r="B67" s="100"/>
      <c r="C67" s="100"/>
      <c r="D67" s="101"/>
    </row>
    <row r="68" spans="2:4" s="80" customFormat="1" ht="12.75">
      <c r="B68" s="100"/>
      <c r="C68" s="100"/>
      <c r="D68" s="101"/>
    </row>
  </sheetData>
  <sheetProtection password="CCDD" sheet="1"/>
  <mergeCells count="7">
    <mergeCell ref="B2:H2"/>
    <mergeCell ref="B9:H9"/>
    <mergeCell ref="F3:H3"/>
    <mergeCell ref="B4:G4"/>
    <mergeCell ref="C6:G6"/>
    <mergeCell ref="C7:E7"/>
    <mergeCell ref="B8:F8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9.421875" style="0" customWidth="1"/>
    <col min="2" max="2" width="4.140625" style="0" customWidth="1"/>
    <col min="3" max="3" width="10.8515625" style="0" customWidth="1"/>
    <col min="4" max="4" width="45.00390625" style="0" customWidth="1"/>
    <col min="5" max="7" width="15.57421875" style="0" customWidth="1"/>
    <col min="8" max="8" width="27.8515625" style="0" customWidth="1"/>
    <col min="9" max="9" width="4.7109375" style="0" customWidth="1"/>
  </cols>
  <sheetData>
    <row r="1" spans="1:9" s="80" customFormat="1" ht="43.5" customHeight="1">
      <c r="A1" s="88"/>
      <c r="B1" s="88"/>
      <c r="C1" s="88"/>
      <c r="D1" s="88"/>
      <c r="E1" s="88"/>
      <c r="F1" s="88"/>
      <c r="G1" s="88"/>
      <c r="H1" s="203" t="s">
        <v>454</v>
      </c>
      <c r="I1" s="88"/>
    </row>
    <row r="2" spans="2:8" s="99" customFormat="1" ht="56.25" customHeight="1">
      <c r="B2" s="243" t="s">
        <v>475</v>
      </c>
      <c r="C2" s="243"/>
      <c r="D2" s="243"/>
      <c r="E2" s="243"/>
      <c r="F2" s="243"/>
      <c r="G2" s="243"/>
      <c r="H2" s="243"/>
    </row>
    <row r="3" spans="1:8" s="99" customFormat="1" ht="18.75">
      <c r="A3" s="105"/>
      <c r="B3" s="105"/>
      <c r="C3" s="105"/>
      <c r="D3" s="207"/>
      <c r="F3" s="226" t="s">
        <v>446</v>
      </c>
      <c r="G3" s="226"/>
      <c r="H3" s="226"/>
    </row>
    <row r="4" spans="2:8" s="99" customFormat="1" ht="39" customHeight="1">
      <c r="B4" s="250" t="s">
        <v>458</v>
      </c>
      <c r="C4" s="250"/>
      <c r="D4" s="250"/>
      <c r="E4" s="250"/>
      <c r="F4" s="250"/>
      <c r="G4" s="250"/>
      <c r="H4" s="250"/>
    </row>
    <row r="5" spans="1:5" s="99" customFormat="1" ht="6.75" customHeight="1">
      <c r="A5" s="98"/>
      <c r="B5" s="98"/>
      <c r="C5" s="98"/>
      <c r="D5" s="98"/>
      <c r="E5" s="98"/>
    </row>
    <row r="6" spans="1:7" s="99" customFormat="1" ht="24.75" customHeight="1">
      <c r="A6" s="98"/>
      <c r="B6" s="98"/>
      <c r="C6" s="251" t="s">
        <v>468</v>
      </c>
      <c r="D6" s="251"/>
      <c r="E6" s="251"/>
      <c r="F6" s="251"/>
      <c r="G6" s="251"/>
    </row>
    <row r="7" spans="1:6" s="99" customFormat="1" ht="18.75" customHeight="1">
      <c r="A7" s="98"/>
      <c r="B7" s="98"/>
      <c r="C7" s="213" t="s">
        <v>1</v>
      </c>
      <c r="D7" s="213"/>
      <c r="E7" s="213"/>
      <c r="F7" s="213"/>
    </row>
    <row r="8" spans="1:6" s="99" customFormat="1" ht="18.75">
      <c r="A8" s="98"/>
      <c r="B8" s="98"/>
      <c r="C8" s="214" t="s">
        <v>469</v>
      </c>
      <c r="D8" s="214"/>
      <c r="E8" s="214"/>
      <c r="F8" s="214"/>
    </row>
    <row r="9" spans="1:9" s="80" customFormat="1" ht="18" customHeight="1">
      <c r="A9" s="88"/>
      <c r="B9" s="88"/>
      <c r="C9" s="88"/>
      <c r="D9" s="88"/>
      <c r="E9" s="88"/>
      <c r="F9" s="88"/>
      <c r="G9" s="88"/>
      <c r="H9" s="88"/>
      <c r="I9" s="88"/>
    </row>
    <row r="10" spans="1:9" ht="36" customHeight="1">
      <c r="A10" s="1"/>
      <c r="B10" s="3" t="s">
        <v>2</v>
      </c>
      <c r="C10" s="3" t="s">
        <v>219</v>
      </c>
      <c r="D10" s="3" t="s">
        <v>220</v>
      </c>
      <c r="E10" s="30" t="s">
        <v>447</v>
      </c>
      <c r="F10" s="31" t="s">
        <v>448</v>
      </c>
      <c r="G10" s="31" t="s">
        <v>449</v>
      </c>
      <c r="H10" s="31" t="s">
        <v>450</v>
      </c>
      <c r="I10" s="1"/>
    </row>
    <row r="11" spans="1:9" ht="9.75" customHeight="1">
      <c r="A11" s="1"/>
      <c r="B11" s="4" t="s">
        <v>4</v>
      </c>
      <c r="C11" s="4" t="s">
        <v>5</v>
      </c>
      <c r="D11" s="4" t="s">
        <v>6</v>
      </c>
      <c r="E11" s="4">
        <v>4</v>
      </c>
      <c r="F11" s="4">
        <v>5</v>
      </c>
      <c r="G11" s="4">
        <v>6</v>
      </c>
      <c r="H11" s="4">
        <v>7</v>
      </c>
      <c r="I11" s="1"/>
    </row>
    <row r="12" spans="1:9" ht="12" customHeight="1">
      <c r="A12" s="1"/>
      <c r="B12" s="5" t="s">
        <v>4</v>
      </c>
      <c r="C12" s="11" t="s">
        <v>229</v>
      </c>
      <c r="D12" s="11" t="s">
        <v>230</v>
      </c>
      <c r="E12" s="151"/>
      <c r="F12" s="152"/>
      <c r="G12" s="152"/>
      <c r="H12" s="76" t="s">
        <v>8</v>
      </c>
      <c r="I12" s="1"/>
    </row>
    <row r="13" spans="1:9" ht="12" customHeight="1">
      <c r="A13" s="1"/>
      <c r="B13" s="5" t="s">
        <v>5</v>
      </c>
      <c r="C13" s="12" t="s">
        <v>284</v>
      </c>
      <c r="D13" s="12" t="s">
        <v>232</v>
      </c>
      <c r="E13" s="151">
        <v>2</v>
      </c>
      <c r="F13" s="152">
        <v>0</v>
      </c>
      <c r="G13" s="152">
        <f>E13-F13</f>
        <v>2</v>
      </c>
      <c r="H13" s="76" t="s">
        <v>8</v>
      </c>
      <c r="I13" s="1"/>
    </row>
    <row r="14" spans="1:9" ht="12" customHeight="1">
      <c r="A14" s="1"/>
      <c r="B14" s="5" t="s">
        <v>6</v>
      </c>
      <c r="C14" s="12" t="s">
        <v>285</v>
      </c>
      <c r="D14" s="12" t="s">
        <v>234</v>
      </c>
      <c r="E14" s="152">
        <f>E15+E24+E28+E32+E33+E34+E35+E36+E37+E38+E39+E40+E43+E44+E45</f>
        <v>475</v>
      </c>
      <c r="F14" s="152">
        <v>297</v>
      </c>
      <c r="G14" s="152">
        <f aca="true" t="shared" si="0" ref="G14:G59">E14-F14</f>
        <v>178</v>
      </c>
      <c r="H14" s="76" t="s">
        <v>8</v>
      </c>
      <c r="I14" s="1"/>
    </row>
    <row r="15" spans="1:9" ht="12" customHeight="1">
      <c r="A15" s="1"/>
      <c r="B15" s="5" t="s">
        <v>12</v>
      </c>
      <c r="C15" s="5" t="s">
        <v>286</v>
      </c>
      <c r="D15" s="13" t="s">
        <v>287</v>
      </c>
      <c r="E15" s="135">
        <f>SUM(E16:E23)</f>
        <v>30</v>
      </c>
      <c r="F15" s="135">
        <v>17</v>
      </c>
      <c r="G15" s="152">
        <f t="shared" si="0"/>
        <v>13</v>
      </c>
      <c r="H15" s="76" t="s">
        <v>8</v>
      </c>
      <c r="I15" s="1"/>
    </row>
    <row r="16" spans="1:9" ht="12" customHeight="1">
      <c r="A16" s="1"/>
      <c r="B16" s="5" t="s">
        <v>14</v>
      </c>
      <c r="C16" s="14" t="s">
        <v>288</v>
      </c>
      <c r="D16" s="7" t="s">
        <v>289</v>
      </c>
      <c r="E16" s="153">
        <v>3</v>
      </c>
      <c r="F16" s="135">
        <v>3</v>
      </c>
      <c r="G16" s="152">
        <f t="shared" si="0"/>
        <v>0</v>
      </c>
      <c r="H16" s="76"/>
      <c r="I16" s="1"/>
    </row>
    <row r="17" spans="1:9" ht="12" customHeight="1">
      <c r="A17" s="1"/>
      <c r="B17" s="5" t="s">
        <v>16</v>
      </c>
      <c r="C17" s="14" t="s">
        <v>290</v>
      </c>
      <c r="D17" s="7" t="s">
        <v>291</v>
      </c>
      <c r="E17" s="153">
        <v>17</v>
      </c>
      <c r="F17" s="135">
        <v>10</v>
      </c>
      <c r="G17" s="135">
        <f t="shared" si="0"/>
        <v>7</v>
      </c>
      <c r="H17" s="76" t="s">
        <v>8</v>
      </c>
      <c r="I17" s="1"/>
    </row>
    <row r="18" spans="1:9" ht="12" customHeight="1">
      <c r="A18" s="1"/>
      <c r="B18" s="5" t="s">
        <v>18</v>
      </c>
      <c r="C18" s="14" t="s">
        <v>292</v>
      </c>
      <c r="D18" s="7" t="s">
        <v>293</v>
      </c>
      <c r="E18" s="153">
        <v>4</v>
      </c>
      <c r="F18" s="135">
        <v>0</v>
      </c>
      <c r="G18" s="135">
        <f t="shared" si="0"/>
        <v>4</v>
      </c>
      <c r="H18" s="76" t="s">
        <v>8</v>
      </c>
      <c r="I18" s="1"/>
    </row>
    <row r="19" spans="1:9" ht="12" customHeight="1">
      <c r="A19" s="1"/>
      <c r="B19" s="5" t="s">
        <v>19</v>
      </c>
      <c r="C19" s="14" t="s">
        <v>294</v>
      </c>
      <c r="D19" s="7" t="s">
        <v>295</v>
      </c>
      <c r="E19" s="153">
        <v>1</v>
      </c>
      <c r="F19" s="135">
        <v>1</v>
      </c>
      <c r="G19" s="135">
        <f t="shared" si="0"/>
        <v>0</v>
      </c>
      <c r="H19" s="76" t="s">
        <v>8</v>
      </c>
      <c r="I19" s="1"/>
    </row>
    <row r="20" spans="1:9" ht="12" customHeight="1">
      <c r="A20" s="1"/>
      <c r="B20" s="5" t="s">
        <v>20</v>
      </c>
      <c r="C20" s="14" t="s">
        <v>296</v>
      </c>
      <c r="D20" s="7" t="s">
        <v>297</v>
      </c>
      <c r="E20" s="153">
        <v>0</v>
      </c>
      <c r="F20" s="135">
        <v>0</v>
      </c>
      <c r="G20" s="135">
        <f t="shared" si="0"/>
        <v>0</v>
      </c>
      <c r="H20" s="76" t="s">
        <v>8</v>
      </c>
      <c r="I20" s="1"/>
    </row>
    <row r="21" spans="1:9" ht="12" customHeight="1">
      <c r="A21" s="1"/>
      <c r="B21" s="5" t="s">
        <v>21</v>
      </c>
      <c r="C21" s="14" t="s">
        <v>298</v>
      </c>
      <c r="D21" s="7" t="s">
        <v>299</v>
      </c>
      <c r="E21" s="153">
        <v>0</v>
      </c>
      <c r="F21" s="135">
        <v>0</v>
      </c>
      <c r="G21" s="135">
        <f t="shared" si="0"/>
        <v>0</v>
      </c>
      <c r="H21" s="76" t="s">
        <v>8</v>
      </c>
      <c r="I21" s="1"/>
    </row>
    <row r="22" spans="1:9" ht="12" customHeight="1">
      <c r="A22" s="1"/>
      <c r="B22" s="5" t="s">
        <v>23</v>
      </c>
      <c r="C22" s="14" t="s">
        <v>300</v>
      </c>
      <c r="D22" s="7" t="s">
        <v>301</v>
      </c>
      <c r="E22" s="153">
        <v>0</v>
      </c>
      <c r="F22" s="135">
        <v>0</v>
      </c>
      <c r="G22" s="135">
        <f t="shared" si="0"/>
        <v>0</v>
      </c>
      <c r="H22" s="76" t="s">
        <v>8</v>
      </c>
      <c r="I22" s="1"/>
    </row>
    <row r="23" spans="1:9" ht="12" customHeight="1">
      <c r="A23" s="1"/>
      <c r="B23" s="5" t="s">
        <v>22</v>
      </c>
      <c r="C23" s="14" t="s">
        <v>302</v>
      </c>
      <c r="D23" s="7" t="s">
        <v>303</v>
      </c>
      <c r="E23" s="153">
        <v>5</v>
      </c>
      <c r="F23" s="135">
        <v>3</v>
      </c>
      <c r="G23" s="135">
        <f t="shared" si="0"/>
        <v>2</v>
      </c>
      <c r="H23" s="76" t="s">
        <v>8</v>
      </c>
      <c r="I23" s="1"/>
    </row>
    <row r="24" spans="1:9" ht="12" customHeight="1">
      <c r="A24" s="1"/>
      <c r="B24" s="5" t="s">
        <v>26</v>
      </c>
      <c r="C24" s="5" t="s">
        <v>304</v>
      </c>
      <c r="D24" s="13" t="s">
        <v>305</v>
      </c>
      <c r="E24" s="135">
        <f>SUM(E25:E27)</f>
        <v>22</v>
      </c>
      <c r="F24" s="135">
        <v>12</v>
      </c>
      <c r="G24" s="135">
        <f t="shared" si="0"/>
        <v>10</v>
      </c>
      <c r="H24" s="76"/>
      <c r="I24" s="1"/>
    </row>
    <row r="25" spans="1:9" ht="12" customHeight="1">
      <c r="A25" s="1"/>
      <c r="B25" s="5" t="s">
        <v>28</v>
      </c>
      <c r="C25" s="14" t="s">
        <v>306</v>
      </c>
      <c r="D25" s="7" t="s">
        <v>307</v>
      </c>
      <c r="E25" s="153">
        <v>18</v>
      </c>
      <c r="F25" s="135">
        <v>8</v>
      </c>
      <c r="G25" s="135">
        <f t="shared" si="0"/>
        <v>10</v>
      </c>
      <c r="H25" s="76" t="s">
        <v>8</v>
      </c>
      <c r="I25" s="1"/>
    </row>
    <row r="26" spans="1:9" ht="12" customHeight="1">
      <c r="A26" s="1"/>
      <c r="B26" s="5" t="s">
        <v>31</v>
      </c>
      <c r="C26" s="14" t="s">
        <v>308</v>
      </c>
      <c r="D26" s="7" t="s">
        <v>309</v>
      </c>
      <c r="E26" s="153">
        <v>2</v>
      </c>
      <c r="F26" s="135">
        <v>2</v>
      </c>
      <c r="G26" s="135">
        <f t="shared" si="0"/>
        <v>0</v>
      </c>
      <c r="H26" s="76" t="s">
        <v>8</v>
      </c>
      <c r="I26" s="1"/>
    </row>
    <row r="27" spans="1:9" ht="12" customHeight="1">
      <c r="A27" s="1"/>
      <c r="B27" s="5" t="s">
        <v>33</v>
      </c>
      <c r="C27" s="14" t="s">
        <v>310</v>
      </c>
      <c r="D27" s="7" t="s">
        <v>311</v>
      </c>
      <c r="E27" s="153">
        <v>2</v>
      </c>
      <c r="F27" s="135">
        <v>2</v>
      </c>
      <c r="G27" s="135">
        <f t="shared" si="0"/>
        <v>0</v>
      </c>
      <c r="H27" s="76" t="s">
        <v>8</v>
      </c>
      <c r="I27" s="1"/>
    </row>
    <row r="28" spans="1:9" ht="12" customHeight="1">
      <c r="A28" s="1"/>
      <c r="B28" s="5" t="s">
        <v>35</v>
      </c>
      <c r="C28" s="5" t="s">
        <v>312</v>
      </c>
      <c r="D28" s="13" t="s">
        <v>313</v>
      </c>
      <c r="E28" s="135">
        <f>SUM(E29:E31)</f>
        <v>5</v>
      </c>
      <c r="F28" s="135">
        <v>5</v>
      </c>
      <c r="G28" s="135">
        <f t="shared" si="0"/>
        <v>0</v>
      </c>
      <c r="H28" s="76" t="s">
        <v>8</v>
      </c>
      <c r="I28" s="1"/>
    </row>
    <row r="29" spans="1:9" ht="12" customHeight="1">
      <c r="A29" s="1"/>
      <c r="B29" s="5" t="s">
        <v>37</v>
      </c>
      <c r="C29" s="14" t="s">
        <v>314</v>
      </c>
      <c r="D29" s="7" t="s">
        <v>315</v>
      </c>
      <c r="E29" s="153">
        <v>0</v>
      </c>
      <c r="F29" s="135">
        <v>0</v>
      </c>
      <c r="G29" s="135">
        <f t="shared" si="0"/>
        <v>0</v>
      </c>
      <c r="H29" s="76" t="s">
        <v>8</v>
      </c>
      <c r="I29" s="1"/>
    </row>
    <row r="30" spans="1:9" ht="12" customHeight="1">
      <c r="A30" s="1"/>
      <c r="B30" s="5" t="s">
        <v>39</v>
      </c>
      <c r="C30" s="14" t="s">
        <v>316</v>
      </c>
      <c r="D30" s="7" t="s">
        <v>317</v>
      </c>
      <c r="E30" s="153">
        <v>0</v>
      </c>
      <c r="F30" s="135">
        <v>0</v>
      </c>
      <c r="G30" s="135">
        <f t="shared" si="0"/>
        <v>0</v>
      </c>
      <c r="H30" s="76" t="s">
        <v>8</v>
      </c>
      <c r="I30" s="1"/>
    </row>
    <row r="31" spans="1:9" ht="12" customHeight="1">
      <c r="A31" s="1"/>
      <c r="B31" s="5" t="s">
        <v>41</v>
      </c>
      <c r="C31" s="14" t="s">
        <v>318</v>
      </c>
      <c r="D31" s="7" t="s">
        <v>311</v>
      </c>
      <c r="E31" s="153">
        <v>5</v>
      </c>
      <c r="F31" s="135">
        <v>5</v>
      </c>
      <c r="G31" s="135">
        <f t="shared" si="0"/>
        <v>0</v>
      </c>
      <c r="H31" s="76" t="s">
        <v>8</v>
      </c>
      <c r="I31" s="1"/>
    </row>
    <row r="32" spans="1:9" ht="12" customHeight="1">
      <c r="A32" s="1"/>
      <c r="B32" s="5" t="s">
        <v>44</v>
      </c>
      <c r="C32" s="5" t="s">
        <v>319</v>
      </c>
      <c r="D32" s="13" t="s">
        <v>320</v>
      </c>
      <c r="E32" s="153">
        <v>46</v>
      </c>
      <c r="F32" s="135">
        <v>24</v>
      </c>
      <c r="G32" s="135">
        <f t="shared" si="0"/>
        <v>22</v>
      </c>
      <c r="H32" s="76" t="s">
        <v>8</v>
      </c>
      <c r="I32" s="1"/>
    </row>
    <row r="33" spans="1:9" ht="21.75" customHeight="1">
      <c r="A33" s="1"/>
      <c r="B33" s="5" t="s">
        <v>46</v>
      </c>
      <c r="C33" s="5" t="s">
        <v>321</v>
      </c>
      <c r="D33" s="13" t="s">
        <v>322</v>
      </c>
      <c r="E33" s="153">
        <v>183</v>
      </c>
      <c r="F33" s="135">
        <v>123</v>
      </c>
      <c r="G33" s="135">
        <f t="shared" si="0"/>
        <v>60</v>
      </c>
      <c r="H33" s="76" t="s">
        <v>8</v>
      </c>
      <c r="I33" s="1"/>
    </row>
    <row r="34" spans="1:9" ht="12" customHeight="1">
      <c r="A34" s="1"/>
      <c r="B34" s="5" t="s">
        <v>48</v>
      </c>
      <c r="C34" s="5" t="s">
        <v>323</v>
      </c>
      <c r="D34" s="13" t="s">
        <v>324</v>
      </c>
      <c r="E34" s="153">
        <v>0</v>
      </c>
      <c r="F34" s="135">
        <v>0</v>
      </c>
      <c r="G34" s="135">
        <f t="shared" si="0"/>
        <v>0</v>
      </c>
      <c r="H34" s="76" t="s">
        <v>8</v>
      </c>
      <c r="I34" s="1"/>
    </row>
    <row r="35" spans="1:9" ht="21.75" customHeight="1">
      <c r="A35" s="1"/>
      <c r="B35" s="5" t="s">
        <v>50</v>
      </c>
      <c r="C35" s="5" t="s">
        <v>325</v>
      </c>
      <c r="D35" s="13" t="s">
        <v>326</v>
      </c>
      <c r="E35" s="153">
        <v>0</v>
      </c>
      <c r="F35" s="135">
        <v>0</v>
      </c>
      <c r="G35" s="135">
        <f t="shared" si="0"/>
        <v>0</v>
      </c>
      <c r="H35" s="76" t="s">
        <v>8</v>
      </c>
      <c r="I35" s="1"/>
    </row>
    <row r="36" spans="1:9" ht="12" customHeight="1">
      <c r="A36" s="1"/>
      <c r="B36" s="5" t="s">
        <v>54</v>
      </c>
      <c r="C36" s="5" t="s">
        <v>327</v>
      </c>
      <c r="D36" s="13" t="s">
        <v>328</v>
      </c>
      <c r="E36" s="153">
        <v>0</v>
      </c>
      <c r="F36" s="135">
        <v>0</v>
      </c>
      <c r="G36" s="135">
        <f t="shared" si="0"/>
        <v>0</v>
      </c>
      <c r="H36" s="76" t="s">
        <v>8</v>
      </c>
      <c r="I36" s="1"/>
    </row>
    <row r="37" spans="1:9" ht="12" customHeight="1">
      <c r="A37" s="1"/>
      <c r="B37" s="5" t="s">
        <v>56</v>
      </c>
      <c r="C37" s="5" t="s">
        <v>329</v>
      </c>
      <c r="D37" s="15" t="s">
        <v>330</v>
      </c>
      <c r="E37" s="153">
        <v>0</v>
      </c>
      <c r="F37" s="135">
        <v>0</v>
      </c>
      <c r="G37" s="135">
        <f t="shared" si="0"/>
        <v>0</v>
      </c>
      <c r="H37" s="76" t="s">
        <v>8</v>
      </c>
      <c r="I37" s="1"/>
    </row>
    <row r="38" spans="1:9" ht="12" customHeight="1">
      <c r="A38" s="1"/>
      <c r="B38" s="5" t="s">
        <v>58</v>
      </c>
      <c r="C38" s="5" t="s">
        <v>331</v>
      </c>
      <c r="D38" s="15" t="s">
        <v>332</v>
      </c>
      <c r="E38" s="153">
        <v>12</v>
      </c>
      <c r="F38" s="135">
        <v>2</v>
      </c>
      <c r="G38" s="135">
        <f t="shared" si="0"/>
        <v>10</v>
      </c>
      <c r="H38" s="76" t="s">
        <v>8</v>
      </c>
      <c r="I38" s="1"/>
    </row>
    <row r="39" spans="1:9" ht="12" customHeight="1">
      <c r="A39" s="1"/>
      <c r="B39" s="5" t="s">
        <v>60</v>
      </c>
      <c r="C39" s="5" t="s">
        <v>333</v>
      </c>
      <c r="D39" s="15" t="s">
        <v>334</v>
      </c>
      <c r="E39" s="153">
        <v>30</v>
      </c>
      <c r="F39" s="135">
        <v>16</v>
      </c>
      <c r="G39" s="135">
        <f t="shared" si="0"/>
        <v>14</v>
      </c>
      <c r="H39" s="76" t="s">
        <v>8</v>
      </c>
      <c r="I39" s="1"/>
    </row>
    <row r="40" spans="1:9" ht="12" customHeight="1">
      <c r="A40" s="1"/>
      <c r="B40" s="5" t="s">
        <v>63</v>
      </c>
      <c r="C40" s="5" t="s">
        <v>335</v>
      </c>
      <c r="D40" s="15" t="s">
        <v>336</v>
      </c>
      <c r="E40" s="135">
        <f>SUM(E41:E42)</f>
        <v>18</v>
      </c>
      <c r="F40" s="135">
        <v>15</v>
      </c>
      <c r="G40" s="135">
        <f t="shared" si="0"/>
        <v>3</v>
      </c>
      <c r="H40" s="76" t="s">
        <v>8</v>
      </c>
      <c r="I40" s="1"/>
    </row>
    <row r="41" spans="1:9" ht="21.75" customHeight="1">
      <c r="A41" s="1"/>
      <c r="B41" s="5" t="s">
        <v>66</v>
      </c>
      <c r="C41" s="14" t="s">
        <v>337</v>
      </c>
      <c r="D41" s="16" t="s">
        <v>338</v>
      </c>
      <c r="E41" s="153">
        <v>13</v>
      </c>
      <c r="F41" s="135">
        <v>11</v>
      </c>
      <c r="G41" s="135">
        <f t="shared" si="0"/>
        <v>2</v>
      </c>
      <c r="H41" s="76" t="s">
        <v>8</v>
      </c>
      <c r="I41" s="1"/>
    </row>
    <row r="42" spans="1:9" ht="12" customHeight="1">
      <c r="A42" s="1"/>
      <c r="B42" s="5" t="s">
        <v>68</v>
      </c>
      <c r="C42" s="14" t="s">
        <v>339</v>
      </c>
      <c r="D42" s="7" t="s">
        <v>212</v>
      </c>
      <c r="E42" s="153">
        <v>5</v>
      </c>
      <c r="F42" s="135">
        <v>4</v>
      </c>
      <c r="G42" s="135">
        <f t="shared" si="0"/>
        <v>1</v>
      </c>
      <c r="H42" s="76" t="s">
        <v>8</v>
      </c>
      <c r="I42" s="1"/>
    </row>
    <row r="43" spans="1:9" ht="31.5" customHeight="1">
      <c r="A43" s="1"/>
      <c r="B43" s="5" t="s">
        <v>70</v>
      </c>
      <c r="C43" s="5" t="s">
        <v>340</v>
      </c>
      <c r="D43" s="13" t="s">
        <v>341</v>
      </c>
      <c r="E43" s="153">
        <v>0</v>
      </c>
      <c r="F43" s="135">
        <v>0</v>
      </c>
      <c r="G43" s="135">
        <f t="shared" si="0"/>
        <v>0</v>
      </c>
      <c r="H43" s="76" t="s">
        <v>8</v>
      </c>
      <c r="I43" s="1"/>
    </row>
    <row r="44" spans="1:9" ht="12" customHeight="1">
      <c r="A44" s="1"/>
      <c r="B44" s="5" t="s">
        <v>72</v>
      </c>
      <c r="C44" s="5" t="s">
        <v>342</v>
      </c>
      <c r="D44" s="13" t="s">
        <v>343</v>
      </c>
      <c r="E44" s="153">
        <v>126</v>
      </c>
      <c r="F44" s="135">
        <v>81</v>
      </c>
      <c r="G44" s="135">
        <f t="shared" si="0"/>
        <v>45</v>
      </c>
      <c r="H44" s="76" t="s">
        <v>8</v>
      </c>
      <c r="I44" s="1"/>
    </row>
    <row r="45" spans="1:9" ht="12" customHeight="1">
      <c r="A45" s="1"/>
      <c r="B45" s="5" t="s">
        <v>75</v>
      </c>
      <c r="C45" s="5" t="s">
        <v>344</v>
      </c>
      <c r="D45" s="13" t="s">
        <v>249</v>
      </c>
      <c r="E45" s="153">
        <v>3</v>
      </c>
      <c r="F45" s="135">
        <v>2</v>
      </c>
      <c r="G45" s="135">
        <f t="shared" si="0"/>
        <v>1</v>
      </c>
      <c r="H45" s="76" t="s">
        <v>8</v>
      </c>
      <c r="I45" s="1"/>
    </row>
    <row r="46" spans="1:9" ht="12" customHeight="1">
      <c r="A46" s="1"/>
      <c r="B46" s="5" t="s">
        <v>78</v>
      </c>
      <c r="C46" s="12" t="s">
        <v>345</v>
      </c>
      <c r="D46" s="12" t="s">
        <v>236</v>
      </c>
      <c r="E46" s="152">
        <f>SUM(E47:E56)</f>
        <v>11</v>
      </c>
      <c r="F46" s="152">
        <v>9</v>
      </c>
      <c r="G46" s="152">
        <f t="shared" si="0"/>
        <v>2</v>
      </c>
      <c r="H46" s="76" t="s">
        <v>8</v>
      </c>
      <c r="I46" s="1"/>
    </row>
    <row r="47" spans="1:9" ht="12" customHeight="1">
      <c r="A47" s="1"/>
      <c r="B47" s="5" t="s">
        <v>80</v>
      </c>
      <c r="C47" s="5" t="s">
        <v>346</v>
      </c>
      <c r="D47" s="15" t="s">
        <v>347</v>
      </c>
      <c r="E47" s="153">
        <v>1</v>
      </c>
      <c r="F47" s="135">
        <v>1</v>
      </c>
      <c r="G47" s="135">
        <f t="shared" si="0"/>
        <v>0</v>
      </c>
      <c r="H47" s="76" t="s">
        <v>8</v>
      </c>
      <c r="I47" s="1"/>
    </row>
    <row r="48" spans="1:9" ht="12" customHeight="1">
      <c r="A48" s="1"/>
      <c r="B48" s="5" t="s">
        <v>82</v>
      </c>
      <c r="C48" s="5" t="s">
        <v>348</v>
      </c>
      <c r="D48" s="13" t="s">
        <v>349</v>
      </c>
      <c r="E48" s="153">
        <v>0</v>
      </c>
      <c r="F48" s="135">
        <v>0</v>
      </c>
      <c r="G48" s="135">
        <f t="shared" si="0"/>
        <v>0</v>
      </c>
      <c r="H48" s="76" t="s">
        <v>8</v>
      </c>
      <c r="I48" s="1"/>
    </row>
    <row r="49" spans="1:9" ht="21.75" customHeight="1">
      <c r="A49" s="1"/>
      <c r="B49" s="5" t="s">
        <v>85</v>
      </c>
      <c r="C49" s="5" t="s">
        <v>350</v>
      </c>
      <c r="D49" s="13" t="s">
        <v>351</v>
      </c>
      <c r="E49" s="153">
        <v>8</v>
      </c>
      <c r="F49" s="135">
        <v>7</v>
      </c>
      <c r="G49" s="135">
        <f t="shared" si="0"/>
        <v>1</v>
      </c>
      <c r="H49" s="76" t="s">
        <v>8</v>
      </c>
      <c r="I49" s="1"/>
    </row>
    <row r="50" spans="1:9" ht="12" customHeight="1">
      <c r="A50" s="1"/>
      <c r="B50" s="5" t="s">
        <v>87</v>
      </c>
      <c r="C50" s="5" t="s">
        <v>352</v>
      </c>
      <c r="D50" s="13" t="s">
        <v>353</v>
      </c>
      <c r="E50" s="153">
        <v>0</v>
      </c>
      <c r="F50" s="135">
        <v>0</v>
      </c>
      <c r="G50" s="135">
        <f t="shared" si="0"/>
        <v>0</v>
      </c>
      <c r="H50" s="76" t="s">
        <v>8</v>
      </c>
      <c r="I50" s="1"/>
    </row>
    <row r="51" spans="1:9" ht="12" customHeight="1">
      <c r="A51" s="1"/>
      <c r="B51" s="5" t="s">
        <v>89</v>
      </c>
      <c r="C51" s="5" t="s">
        <v>354</v>
      </c>
      <c r="D51" s="13" t="s">
        <v>355</v>
      </c>
      <c r="E51" s="153">
        <v>1</v>
      </c>
      <c r="F51" s="135">
        <v>0</v>
      </c>
      <c r="G51" s="135">
        <f t="shared" si="0"/>
        <v>1</v>
      </c>
      <c r="H51" s="76" t="s">
        <v>8</v>
      </c>
      <c r="I51" s="1"/>
    </row>
    <row r="52" spans="1:9" ht="12" customHeight="1">
      <c r="A52" s="1"/>
      <c r="B52" s="5" t="s">
        <v>11</v>
      </c>
      <c r="C52" s="5" t="s">
        <v>356</v>
      </c>
      <c r="D52" s="13" t="s">
        <v>357</v>
      </c>
      <c r="E52" s="153">
        <v>0</v>
      </c>
      <c r="F52" s="135">
        <v>0</v>
      </c>
      <c r="G52" s="135">
        <f t="shared" si="0"/>
        <v>0</v>
      </c>
      <c r="H52" s="76" t="s">
        <v>8</v>
      </c>
      <c r="I52" s="1"/>
    </row>
    <row r="53" spans="1:9" ht="21.75" customHeight="1">
      <c r="A53" s="1"/>
      <c r="B53" s="5" t="s">
        <v>92</v>
      </c>
      <c r="C53" s="5" t="s">
        <v>358</v>
      </c>
      <c r="D53" s="13" t="s">
        <v>359</v>
      </c>
      <c r="E53" s="153">
        <v>0</v>
      </c>
      <c r="F53" s="135">
        <v>0</v>
      </c>
      <c r="G53" s="135">
        <f t="shared" si="0"/>
        <v>0</v>
      </c>
      <c r="H53" s="76" t="s">
        <v>8</v>
      </c>
      <c r="I53" s="1"/>
    </row>
    <row r="54" spans="1:9" ht="21.75" customHeight="1">
      <c r="A54" s="1"/>
      <c r="B54" s="5" t="s">
        <v>94</v>
      </c>
      <c r="C54" s="5" t="s">
        <v>360</v>
      </c>
      <c r="D54" s="13" t="s">
        <v>361</v>
      </c>
      <c r="E54" s="153">
        <v>1</v>
      </c>
      <c r="F54" s="135">
        <v>1</v>
      </c>
      <c r="G54" s="135">
        <f t="shared" si="0"/>
        <v>0</v>
      </c>
      <c r="H54" s="76" t="s">
        <v>8</v>
      </c>
      <c r="I54" s="1"/>
    </row>
    <row r="55" spans="1:9" ht="12" customHeight="1">
      <c r="A55" s="1"/>
      <c r="B55" s="5" t="s">
        <v>96</v>
      </c>
      <c r="C55" s="5" t="s">
        <v>362</v>
      </c>
      <c r="D55" s="13" t="s">
        <v>363</v>
      </c>
      <c r="E55" s="153">
        <v>0</v>
      </c>
      <c r="F55" s="135">
        <v>0</v>
      </c>
      <c r="G55" s="135">
        <f t="shared" si="0"/>
        <v>0</v>
      </c>
      <c r="H55" s="76" t="s">
        <v>8</v>
      </c>
      <c r="I55" s="1"/>
    </row>
    <row r="56" spans="1:9" ht="12" customHeight="1">
      <c r="A56" s="1"/>
      <c r="B56" s="5" t="s">
        <v>98</v>
      </c>
      <c r="C56" s="5" t="s">
        <v>364</v>
      </c>
      <c r="D56" s="13" t="s">
        <v>249</v>
      </c>
      <c r="E56" s="153">
        <v>0</v>
      </c>
      <c r="F56" s="135">
        <v>0</v>
      </c>
      <c r="G56" s="135">
        <f t="shared" si="0"/>
        <v>0</v>
      </c>
      <c r="H56" s="76" t="s">
        <v>8</v>
      </c>
      <c r="I56" s="1"/>
    </row>
    <row r="57" spans="1:9" ht="12" customHeight="1">
      <c r="A57" s="1"/>
      <c r="B57" s="5" t="s">
        <v>100</v>
      </c>
      <c r="C57" s="12" t="s">
        <v>365</v>
      </c>
      <c r="D57" s="12" t="s">
        <v>238</v>
      </c>
      <c r="E57" s="151">
        <v>14</v>
      </c>
      <c r="F57" s="135">
        <v>12</v>
      </c>
      <c r="G57" s="152">
        <f t="shared" si="0"/>
        <v>2</v>
      </c>
      <c r="H57" s="76" t="s">
        <v>8</v>
      </c>
      <c r="I57" s="1"/>
    </row>
    <row r="58" spans="1:9" ht="12" customHeight="1">
      <c r="A58" s="1"/>
      <c r="B58" s="5" t="s">
        <v>102</v>
      </c>
      <c r="C58" s="12" t="s">
        <v>366</v>
      </c>
      <c r="D58" s="12" t="s">
        <v>240</v>
      </c>
      <c r="E58" s="151">
        <v>0</v>
      </c>
      <c r="F58" s="135">
        <v>0</v>
      </c>
      <c r="G58" s="152">
        <f t="shared" si="0"/>
        <v>0</v>
      </c>
      <c r="H58" s="76" t="s">
        <v>8</v>
      </c>
      <c r="I58" s="1"/>
    </row>
    <row r="59" spans="1:9" ht="12" customHeight="1">
      <c r="A59" s="1"/>
      <c r="B59" s="5" t="s">
        <v>104</v>
      </c>
      <c r="C59" s="12" t="s">
        <v>367</v>
      </c>
      <c r="D59" s="12" t="s">
        <v>242</v>
      </c>
      <c r="E59" s="151">
        <v>3</v>
      </c>
      <c r="F59" s="135">
        <v>2</v>
      </c>
      <c r="G59" s="152">
        <f t="shared" si="0"/>
        <v>1</v>
      </c>
      <c r="H59" s="76" t="s">
        <v>8</v>
      </c>
      <c r="I59" s="1"/>
    </row>
    <row r="60" spans="1:9" ht="12" customHeight="1">
      <c r="A60" s="1"/>
      <c r="B60" s="5" t="s">
        <v>106</v>
      </c>
      <c r="C60" s="58" t="s">
        <v>8</v>
      </c>
      <c r="D60" s="59" t="s">
        <v>283</v>
      </c>
      <c r="E60" s="154">
        <f>E14+E13+E46+SUM(E57:E59)</f>
        <v>505</v>
      </c>
      <c r="F60" s="154">
        <v>320</v>
      </c>
      <c r="G60" s="154">
        <f>G14+G13+G46+SUM(G57:G59)</f>
        <v>185</v>
      </c>
      <c r="H60" s="81" t="s">
        <v>8</v>
      </c>
      <c r="I60" s="1"/>
    </row>
    <row r="61" spans="1:9" s="80" customFormat="1" ht="409.5" customHeight="1">
      <c r="A61" s="88"/>
      <c r="B61" s="88"/>
      <c r="C61" s="88"/>
      <c r="D61" s="88"/>
      <c r="E61" s="88"/>
      <c r="F61" s="88"/>
      <c r="G61" s="88"/>
      <c r="H61" s="88"/>
      <c r="I61" s="88"/>
    </row>
    <row r="62" spans="1:9" s="80" customFormat="1" ht="1.5" customHeight="1">
      <c r="A62" s="88"/>
      <c r="B62" s="88"/>
      <c r="C62" s="88"/>
      <c r="D62" s="88"/>
      <c r="E62" s="88"/>
      <c r="F62" s="88"/>
      <c r="G62" s="88"/>
      <c r="H62" s="88"/>
      <c r="I62" s="88"/>
    </row>
    <row r="63" spans="1:9" s="80" customFormat="1" ht="12" customHeight="1">
      <c r="A63" s="88"/>
      <c r="B63" s="215"/>
      <c r="C63" s="215"/>
      <c r="D63" s="88"/>
      <c r="E63" s="88"/>
      <c r="F63" s="88"/>
      <c r="G63" s="88"/>
      <c r="H63" s="88"/>
      <c r="I63" s="88"/>
    </row>
    <row r="64" spans="1:9" s="80" customFormat="1" ht="0.75" customHeight="1">
      <c r="A64" s="88"/>
      <c r="B64" s="88"/>
      <c r="C64" s="88"/>
      <c r="D64" s="88"/>
      <c r="E64" s="88"/>
      <c r="F64" s="88"/>
      <c r="G64" s="88"/>
      <c r="H64" s="88"/>
      <c r="I64" s="88"/>
    </row>
    <row r="65" spans="1:9" s="80" customFormat="1" ht="27.75" customHeight="1">
      <c r="A65" s="88"/>
      <c r="B65" s="88"/>
      <c r="C65" s="88"/>
      <c r="D65" s="88"/>
      <c r="E65" s="88"/>
      <c r="F65" s="88"/>
      <c r="G65" s="88"/>
      <c r="H65" s="88"/>
      <c r="I65" s="88"/>
    </row>
    <row r="66" s="80" customFormat="1" ht="12.75"/>
    <row r="67" s="80" customFormat="1" ht="12.75"/>
    <row r="68" s="80" customFormat="1" ht="12.75"/>
  </sheetData>
  <sheetProtection password="CCDD" sheet="1"/>
  <mergeCells count="7">
    <mergeCell ref="C8:F8"/>
    <mergeCell ref="B63:C63"/>
    <mergeCell ref="B2:H2"/>
    <mergeCell ref="F3:H3"/>
    <mergeCell ref="B4:H4"/>
    <mergeCell ref="C6:G6"/>
    <mergeCell ref="C7:F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PageLayoutView="0" workbookViewId="0" topLeftCell="B1">
      <selection activeCell="B9" sqref="B9"/>
    </sheetView>
  </sheetViews>
  <sheetFormatPr defaultColWidth="9.140625" defaultRowHeight="12.75"/>
  <cols>
    <col min="1" max="1" width="7.421875" style="0" customWidth="1"/>
    <col min="2" max="2" width="4.00390625" style="0" customWidth="1"/>
    <col min="3" max="3" width="10.8515625" style="41" customWidth="1"/>
    <col min="4" max="4" width="14.8515625" style="42" customWidth="1"/>
    <col min="5" max="5" width="27.421875" style="42" customWidth="1"/>
    <col min="6" max="8" width="13.140625" style="17" customWidth="1"/>
    <col min="9" max="9" width="27.7109375" style="0" customWidth="1"/>
    <col min="10" max="10" width="4.7109375" style="0" customWidth="1"/>
  </cols>
  <sheetData>
    <row r="1" spans="1:10" s="80" customFormat="1" ht="39" customHeight="1">
      <c r="A1" s="88"/>
      <c r="B1" s="88"/>
      <c r="C1" s="103"/>
      <c r="D1" s="103"/>
      <c r="E1" s="103"/>
      <c r="F1" s="91"/>
      <c r="G1" s="91"/>
      <c r="H1" s="91"/>
      <c r="I1" s="203" t="s">
        <v>459</v>
      </c>
      <c r="J1" s="88"/>
    </row>
    <row r="2" spans="2:8" s="86" customFormat="1" ht="47.25" customHeight="1">
      <c r="B2" s="252" t="s">
        <v>368</v>
      </c>
      <c r="C2" s="252"/>
      <c r="D2" s="252"/>
      <c r="E2" s="252"/>
      <c r="F2" s="252"/>
      <c r="G2" s="252"/>
      <c r="H2" s="252"/>
    </row>
    <row r="3" spans="3:9" s="86" customFormat="1" ht="17.25" customHeight="1">
      <c r="C3" s="205"/>
      <c r="D3" s="106"/>
      <c r="E3" s="106"/>
      <c r="F3" s="206"/>
      <c r="G3" s="253" t="s">
        <v>460</v>
      </c>
      <c r="H3" s="253"/>
      <c r="I3" s="253"/>
    </row>
    <row r="4" spans="2:8" s="86" customFormat="1" ht="38.25" customHeight="1">
      <c r="B4" s="254" t="s">
        <v>461</v>
      </c>
      <c r="C4" s="254"/>
      <c r="D4" s="254"/>
      <c r="E4" s="254"/>
      <c r="F4" s="254"/>
      <c r="G4" s="254"/>
      <c r="H4" s="254"/>
    </row>
    <row r="5" spans="2:8" s="83" customFormat="1" ht="24.75" customHeight="1">
      <c r="B5" s="255" t="s">
        <v>468</v>
      </c>
      <c r="C5" s="255"/>
      <c r="D5" s="255"/>
      <c r="E5" s="255"/>
      <c r="F5" s="255"/>
      <c r="G5" s="255"/>
      <c r="H5" s="255"/>
    </row>
    <row r="6" spans="2:8" s="83" customFormat="1" ht="15.75" customHeight="1">
      <c r="B6" s="256" t="s">
        <v>1</v>
      </c>
      <c r="C6" s="256"/>
      <c r="D6" s="256"/>
      <c r="E6" s="256"/>
      <c r="F6" s="256"/>
      <c r="G6" s="256"/>
      <c r="H6" s="256"/>
    </row>
    <row r="7" spans="3:8" s="80" customFormat="1" ht="12.75">
      <c r="C7" s="100"/>
      <c r="D7" s="101"/>
      <c r="E7" s="101"/>
      <c r="F7" s="102"/>
      <c r="G7" s="102"/>
      <c r="H7" s="102"/>
    </row>
    <row r="8" spans="2:7" s="86" customFormat="1" ht="15" customHeight="1">
      <c r="B8" s="257" t="s">
        <v>473</v>
      </c>
      <c r="C8" s="257"/>
      <c r="D8" s="257"/>
      <c r="E8" s="257"/>
      <c r="F8" s="257"/>
      <c r="G8" s="257"/>
    </row>
    <row r="9" spans="1:10" s="80" customFormat="1" ht="0.75" customHeight="1">
      <c r="A9" s="88"/>
      <c r="B9" s="88"/>
      <c r="C9" s="103"/>
      <c r="D9" s="103"/>
      <c r="E9" s="103"/>
      <c r="F9" s="91"/>
      <c r="G9" s="91"/>
      <c r="H9" s="91"/>
      <c r="I9" s="88"/>
      <c r="J9" s="88"/>
    </row>
    <row r="10" spans="1:10" s="80" customFormat="1" ht="12" customHeight="1">
      <c r="A10" s="88"/>
      <c r="B10" s="88"/>
      <c r="C10" s="260"/>
      <c r="D10" s="260"/>
      <c r="E10" s="260"/>
      <c r="F10" s="260"/>
      <c r="G10" s="260"/>
      <c r="H10" s="260"/>
      <c r="I10" s="260"/>
      <c r="J10" s="88"/>
    </row>
    <row r="11" spans="1:10" ht="3" customHeight="1">
      <c r="A11" s="1"/>
      <c r="B11" s="1"/>
      <c r="C11" s="32"/>
      <c r="D11" s="32"/>
      <c r="E11" s="32"/>
      <c r="F11" s="2"/>
      <c r="G11" s="2"/>
      <c r="H11" s="2"/>
      <c r="I11" s="1"/>
      <c r="J11" s="1"/>
    </row>
    <row r="12" spans="1:10" ht="36" customHeight="1">
      <c r="A12" s="1"/>
      <c r="B12" s="9" t="s">
        <v>2</v>
      </c>
      <c r="C12" s="269" t="s">
        <v>386</v>
      </c>
      <c r="D12" s="270"/>
      <c r="E12" s="72"/>
      <c r="F12" s="30" t="s">
        <v>447</v>
      </c>
      <c r="G12" s="31" t="s">
        <v>448</v>
      </c>
      <c r="H12" s="31" t="s">
        <v>449</v>
      </c>
      <c r="I12" s="31" t="s">
        <v>450</v>
      </c>
      <c r="J12" s="1"/>
    </row>
    <row r="13" spans="1:10" ht="9.75" customHeight="1">
      <c r="A13" s="1"/>
      <c r="B13" s="10" t="s">
        <v>4</v>
      </c>
      <c r="C13" s="263" t="s">
        <v>5</v>
      </c>
      <c r="D13" s="264"/>
      <c r="E13" s="265"/>
      <c r="F13" s="4" t="s">
        <v>6</v>
      </c>
      <c r="G13" s="4">
        <v>4</v>
      </c>
      <c r="H13" s="4">
        <v>5</v>
      </c>
      <c r="I13" s="4">
        <v>6</v>
      </c>
      <c r="J13" s="1"/>
    </row>
    <row r="14" spans="1:10" ht="12" customHeight="1">
      <c r="A14" s="1"/>
      <c r="B14" s="5" t="s">
        <v>4</v>
      </c>
      <c r="C14" s="236" t="s">
        <v>369</v>
      </c>
      <c r="D14" s="238" t="s">
        <v>370</v>
      </c>
      <c r="E14" s="258"/>
      <c r="F14" s="155">
        <v>0</v>
      </c>
      <c r="G14" s="156">
        <v>0</v>
      </c>
      <c r="H14" s="156">
        <f>F14-G14</f>
        <v>0</v>
      </c>
      <c r="I14" s="79"/>
      <c r="J14" s="1"/>
    </row>
    <row r="15" spans="1:10" ht="12" customHeight="1">
      <c r="A15" s="1"/>
      <c r="B15" s="5" t="s">
        <v>5</v>
      </c>
      <c r="C15" s="236"/>
      <c r="D15" s="238" t="s">
        <v>371</v>
      </c>
      <c r="E15" s="258"/>
      <c r="F15" s="155">
        <v>0</v>
      </c>
      <c r="G15" s="156">
        <v>0</v>
      </c>
      <c r="H15" s="156">
        <f aca="true" t="shared" si="0" ref="H15:H26">F15-G15</f>
        <v>0</v>
      </c>
      <c r="I15" s="79"/>
      <c r="J15" s="1"/>
    </row>
    <row r="16" spans="1:10" ht="12" customHeight="1">
      <c r="A16" s="1"/>
      <c r="B16" s="5" t="s">
        <v>6</v>
      </c>
      <c r="C16" s="236"/>
      <c r="D16" s="238" t="s">
        <v>372</v>
      </c>
      <c r="E16" s="258"/>
      <c r="F16" s="155">
        <v>0</v>
      </c>
      <c r="G16" s="156">
        <v>0</v>
      </c>
      <c r="H16" s="156">
        <f t="shared" si="0"/>
        <v>0</v>
      </c>
      <c r="I16" s="76"/>
      <c r="J16" s="1"/>
    </row>
    <row r="17" spans="1:10" ht="12" customHeight="1">
      <c r="A17" s="1"/>
      <c r="B17" s="5" t="s">
        <v>12</v>
      </c>
      <c r="C17" s="236"/>
      <c r="D17" s="238" t="s">
        <v>373</v>
      </c>
      <c r="E17" s="258"/>
      <c r="F17" s="155">
        <v>0</v>
      </c>
      <c r="G17" s="156">
        <v>0</v>
      </c>
      <c r="H17" s="156">
        <f t="shared" si="0"/>
        <v>0</v>
      </c>
      <c r="I17" s="79"/>
      <c r="J17" s="1"/>
    </row>
    <row r="18" spans="1:10" ht="12" customHeight="1">
      <c r="A18" s="1"/>
      <c r="B18" s="5" t="s">
        <v>14</v>
      </c>
      <c r="C18" s="236"/>
      <c r="D18" s="238" t="s">
        <v>374</v>
      </c>
      <c r="E18" s="258"/>
      <c r="F18" s="155">
        <v>0</v>
      </c>
      <c r="G18" s="156">
        <v>0</v>
      </c>
      <c r="H18" s="156">
        <f t="shared" si="0"/>
        <v>0</v>
      </c>
      <c r="I18" s="79"/>
      <c r="J18" s="1"/>
    </row>
    <row r="19" spans="1:10" ht="21.75" customHeight="1">
      <c r="A19" s="1"/>
      <c r="B19" s="5" t="s">
        <v>16</v>
      </c>
      <c r="C19" s="236"/>
      <c r="D19" s="238" t="s">
        <v>375</v>
      </c>
      <c r="E19" s="258"/>
      <c r="F19" s="155">
        <v>1</v>
      </c>
      <c r="G19" s="156">
        <v>0</v>
      </c>
      <c r="H19" s="156">
        <f t="shared" si="0"/>
        <v>1</v>
      </c>
      <c r="I19" s="79"/>
      <c r="J19" s="1"/>
    </row>
    <row r="20" spans="1:10" ht="12" customHeight="1">
      <c r="A20" s="1"/>
      <c r="B20" s="5" t="s">
        <v>18</v>
      </c>
      <c r="C20" s="236"/>
      <c r="D20" s="238" t="s">
        <v>376</v>
      </c>
      <c r="E20" s="258"/>
      <c r="F20" s="155">
        <v>0</v>
      </c>
      <c r="G20" s="156">
        <v>0</v>
      </c>
      <c r="H20" s="156">
        <f t="shared" si="0"/>
        <v>0</v>
      </c>
      <c r="I20" s="79"/>
      <c r="J20" s="1"/>
    </row>
    <row r="21" spans="1:10" ht="12" customHeight="1">
      <c r="A21" s="1"/>
      <c r="B21" s="5" t="s">
        <v>19</v>
      </c>
      <c r="C21" s="236"/>
      <c r="D21" s="238" t="s">
        <v>377</v>
      </c>
      <c r="E21" s="258"/>
      <c r="F21" s="155">
        <v>6</v>
      </c>
      <c r="G21" s="156">
        <v>5</v>
      </c>
      <c r="H21" s="156">
        <f t="shared" si="0"/>
        <v>1</v>
      </c>
      <c r="I21" s="79"/>
      <c r="J21" s="1"/>
    </row>
    <row r="22" spans="1:10" ht="12" customHeight="1">
      <c r="A22" s="1"/>
      <c r="B22" s="5" t="s">
        <v>20</v>
      </c>
      <c r="C22" s="236"/>
      <c r="D22" s="238" t="s">
        <v>378</v>
      </c>
      <c r="E22" s="258"/>
      <c r="F22" s="155">
        <v>2</v>
      </c>
      <c r="G22" s="156">
        <v>2</v>
      </c>
      <c r="H22" s="156">
        <f t="shared" si="0"/>
        <v>0</v>
      </c>
      <c r="I22" s="79"/>
      <c r="J22" s="1"/>
    </row>
    <row r="23" spans="1:10" ht="21.75" customHeight="1">
      <c r="A23" s="1"/>
      <c r="B23" s="5" t="s">
        <v>21</v>
      </c>
      <c r="C23" s="236"/>
      <c r="D23" s="238" t="s">
        <v>379</v>
      </c>
      <c r="E23" s="258"/>
      <c r="F23" s="155">
        <v>2</v>
      </c>
      <c r="G23" s="156">
        <v>0</v>
      </c>
      <c r="H23" s="156">
        <f t="shared" si="0"/>
        <v>2</v>
      </c>
      <c r="I23" s="79"/>
      <c r="J23" s="1"/>
    </row>
    <row r="24" spans="1:10" ht="12" customHeight="1">
      <c r="A24" s="1"/>
      <c r="B24" s="5" t="s">
        <v>23</v>
      </c>
      <c r="C24" s="236"/>
      <c r="D24" s="238" t="s">
        <v>380</v>
      </c>
      <c r="E24" s="258"/>
      <c r="F24" s="155">
        <v>11</v>
      </c>
      <c r="G24" s="156">
        <v>5</v>
      </c>
      <c r="H24" s="156">
        <f t="shared" si="0"/>
        <v>6</v>
      </c>
      <c r="I24" s="79"/>
      <c r="J24" s="1"/>
    </row>
    <row r="25" spans="1:10" ht="12" customHeight="1">
      <c r="A25" s="1"/>
      <c r="B25" s="5" t="s">
        <v>22</v>
      </c>
      <c r="C25" s="236"/>
      <c r="D25" s="238" t="s">
        <v>381</v>
      </c>
      <c r="E25" s="258"/>
      <c r="F25" s="155">
        <v>11</v>
      </c>
      <c r="G25" s="156">
        <v>10</v>
      </c>
      <c r="H25" s="156">
        <f t="shared" si="0"/>
        <v>1</v>
      </c>
      <c r="I25" s="79"/>
      <c r="J25" s="1"/>
    </row>
    <row r="26" spans="1:10" ht="12" customHeight="1">
      <c r="A26" s="1"/>
      <c r="B26" s="5" t="s">
        <v>26</v>
      </c>
      <c r="C26" s="236"/>
      <c r="D26" s="238" t="s">
        <v>382</v>
      </c>
      <c r="E26" s="258"/>
      <c r="F26" s="155">
        <v>20</v>
      </c>
      <c r="G26" s="156">
        <v>8</v>
      </c>
      <c r="H26" s="156">
        <f t="shared" si="0"/>
        <v>12</v>
      </c>
      <c r="I26" s="76"/>
      <c r="J26" s="1"/>
    </row>
    <row r="27" spans="1:10" ht="12" customHeight="1">
      <c r="A27" s="1"/>
      <c r="B27" s="5" t="s">
        <v>28</v>
      </c>
      <c r="C27" s="35" t="s">
        <v>8</v>
      </c>
      <c r="D27" s="271" t="s">
        <v>383</v>
      </c>
      <c r="E27" s="272"/>
      <c r="F27" s="157">
        <f>SUM(F14:F26)</f>
        <v>53</v>
      </c>
      <c r="G27" s="157">
        <v>30</v>
      </c>
      <c r="H27" s="157">
        <f>SUM(H14:H26)</f>
        <v>23</v>
      </c>
      <c r="I27" s="77"/>
      <c r="J27" s="1"/>
    </row>
    <row r="28" spans="1:10" ht="12" customHeight="1">
      <c r="A28" s="1"/>
      <c r="B28" s="5" t="s">
        <v>31</v>
      </c>
      <c r="C28" s="236" t="s">
        <v>29</v>
      </c>
      <c r="D28" s="238" t="s">
        <v>30</v>
      </c>
      <c r="E28" s="258"/>
      <c r="F28" s="155">
        <v>53</v>
      </c>
      <c r="G28" s="156">
        <v>30</v>
      </c>
      <c r="H28" s="156">
        <f>F28-G28</f>
        <v>23</v>
      </c>
      <c r="I28" s="79"/>
      <c r="J28" s="1"/>
    </row>
    <row r="29" spans="1:10" ht="12" customHeight="1">
      <c r="A29" s="1"/>
      <c r="B29" s="5" t="s">
        <v>33</v>
      </c>
      <c r="C29" s="236"/>
      <c r="D29" s="238" t="s">
        <v>32</v>
      </c>
      <c r="E29" s="258"/>
      <c r="F29" s="155">
        <v>0</v>
      </c>
      <c r="G29" s="156">
        <v>0</v>
      </c>
      <c r="H29" s="156">
        <f>F29-G29</f>
        <v>0</v>
      </c>
      <c r="I29" s="79"/>
      <c r="J29" s="1"/>
    </row>
    <row r="30" spans="1:10" ht="12" customHeight="1">
      <c r="A30" s="1"/>
      <c r="B30" s="5" t="s">
        <v>35</v>
      </c>
      <c r="C30" s="236"/>
      <c r="D30" s="238" t="s">
        <v>36</v>
      </c>
      <c r="E30" s="258"/>
      <c r="F30" s="155">
        <v>0</v>
      </c>
      <c r="G30" s="156">
        <v>0</v>
      </c>
      <c r="H30" s="156">
        <f>F30-G30</f>
        <v>0</v>
      </c>
      <c r="I30" s="79"/>
      <c r="J30" s="1"/>
    </row>
    <row r="31" spans="1:10" ht="12" customHeight="1">
      <c r="A31" s="1"/>
      <c r="B31" s="5" t="s">
        <v>37</v>
      </c>
      <c r="C31" s="236"/>
      <c r="D31" s="238" t="s">
        <v>38</v>
      </c>
      <c r="E31" s="258"/>
      <c r="F31" s="155">
        <v>0</v>
      </c>
      <c r="G31" s="156">
        <v>0</v>
      </c>
      <c r="H31" s="156">
        <f>F31-G31</f>
        <v>0</v>
      </c>
      <c r="I31" s="79"/>
      <c r="J31" s="1"/>
    </row>
    <row r="32" spans="1:10" ht="12" customHeight="1">
      <c r="A32" s="1"/>
      <c r="B32" s="5" t="s">
        <v>39</v>
      </c>
      <c r="C32" s="35" t="s">
        <v>8</v>
      </c>
      <c r="D32" s="261" t="s">
        <v>40</v>
      </c>
      <c r="E32" s="262"/>
      <c r="F32" s="137">
        <f>SUM(F28:F31)-F31</f>
        <v>53</v>
      </c>
      <c r="G32" s="137">
        <v>30</v>
      </c>
      <c r="H32" s="137">
        <f>SUM(H28:H31)-H31</f>
        <v>23</v>
      </c>
      <c r="I32" s="77"/>
      <c r="J32" s="1"/>
    </row>
    <row r="33" spans="1:10" ht="12" customHeight="1">
      <c r="A33" s="1"/>
      <c r="B33" s="5" t="s">
        <v>41</v>
      </c>
      <c r="C33" s="236" t="s">
        <v>42</v>
      </c>
      <c r="D33" s="238" t="s">
        <v>43</v>
      </c>
      <c r="E33" s="258"/>
      <c r="F33" s="155">
        <v>0</v>
      </c>
      <c r="G33" s="156">
        <v>0</v>
      </c>
      <c r="H33" s="156">
        <f>F33-G33</f>
        <v>0</v>
      </c>
      <c r="I33" s="79"/>
      <c r="J33" s="1"/>
    </row>
    <row r="34" spans="1:10" ht="12" customHeight="1">
      <c r="A34" s="1"/>
      <c r="B34" s="5" t="s">
        <v>44</v>
      </c>
      <c r="C34" s="236"/>
      <c r="D34" s="238" t="s">
        <v>45</v>
      </c>
      <c r="E34" s="258"/>
      <c r="F34" s="155">
        <v>52</v>
      </c>
      <c r="G34" s="156">
        <v>30</v>
      </c>
      <c r="H34" s="156">
        <f>F34-G34</f>
        <v>22</v>
      </c>
      <c r="I34" s="76"/>
      <c r="J34" s="1"/>
    </row>
    <row r="35" spans="1:10" ht="12" customHeight="1">
      <c r="A35" s="1"/>
      <c r="B35" s="5" t="s">
        <v>46</v>
      </c>
      <c r="C35" s="236"/>
      <c r="D35" s="238" t="s">
        <v>47</v>
      </c>
      <c r="E35" s="258"/>
      <c r="F35" s="155">
        <v>1</v>
      </c>
      <c r="G35" s="156">
        <v>0</v>
      </c>
      <c r="H35" s="156">
        <f>F35-G35</f>
        <v>1</v>
      </c>
      <c r="I35" s="79"/>
      <c r="J35" s="1"/>
    </row>
    <row r="36" spans="1:10" ht="12" customHeight="1">
      <c r="A36" s="1"/>
      <c r="B36" s="5" t="s">
        <v>48</v>
      </c>
      <c r="C36" s="35" t="s">
        <v>8</v>
      </c>
      <c r="D36" s="261" t="s">
        <v>49</v>
      </c>
      <c r="E36" s="262"/>
      <c r="F36" s="134">
        <f>SUM(F33:F35)</f>
        <v>53</v>
      </c>
      <c r="G36" s="134">
        <v>30</v>
      </c>
      <c r="H36" s="134">
        <f>SUM(H33:H35)</f>
        <v>23</v>
      </c>
      <c r="I36" s="77"/>
      <c r="J36" s="1"/>
    </row>
    <row r="37" spans="1:10" ht="12" customHeight="1">
      <c r="A37" s="1"/>
      <c r="B37" s="5" t="s">
        <v>50</v>
      </c>
      <c r="C37" s="236" t="s">
        <v>51</v>
      </c>
      <c r="D37" s="238" t="s">
        <v>52</v>
      </c>
      <c r="E37" s="258"/>
      <c r="F37" s="155">
        <v>33</v>
      </c>
      <c r="G37" s="156">
        <v>20</v>
      </c>
      <c r="H37" s="156">
        <f>F37-G37</f>
        <v>13</v>
      </c>
      <c r="I37" s="79"/>
      <c r="J37" s="1"/>
    </row>
    <row r="38" spans="1:10" ht="12" customHeight="1">
      <c r="A38" s="1"/>
      <c r="B38" s="5" t="s">
        <v>54</v>
      </c>
      <c r="C38" s="236"/>
      <c r="D38" s="238" t="s">
        <v>55</v>
      </c>
      <c r="E38" s="258"/>
      <c r="F38" s="155">
        <v>20</v>
      </c>
      <c r="G38" s="156">
        <v>10</v>
      </c>
      <c r="H38" s="156">
        <f>F38-G38</f>
        <v>10</v>
      </c>
      <c r="I38" s="76"/>
      <c r="J38" s="1"/>
    </row>
    <row r="39" spans="1:10" ht="12" customHeight="1">
      <c r="A39" s="1"/>
      <c r="B39" s="5" t="s">
        <v>56</v>
      </c>
      <c r="C39" s="236"/>
      <c r="D39" s="238" t="s">
        <v>57</v>
      </c>
      <c r="E39" s="258"/>
      <c r="F39" s="155">
        <v>0</v>
      </c>
      <c r="G39" s="156">
        <v>0</v>
      </c>
      <c r="H39" s="156">
        <f>F39-G39</f>
        <v>0</v>
      </c>
      <c r="I39" s="76"/>
      <c r="J39" s="1"/>
    </row>
    <row r="40" spans="1:10" ht="12" customHeight="1">
      <c r="A40" s="1"/>
      <c r="B40" s="5" t="s">
        <v>58</v>
      </c>
      <c r="C40" s="35" t="s">
        <v>8</v>
      </c>
      <c r="D40" s="271" t="s">
        <v>59</v>
      </c>
      <c r="E40" s="272"/>
      <c r="F40" s="134">
        <f>SUM(F37:F39)</f>
        <v>53</v>
      </c>
      <c r="G40" s="134">
        <v>30</v>
      </c>
      <c r="H40" s="134">
        <f>SUM(H37:H38)</f>
        <v>23</v>
      </c>
      <c r="I40" s="77"/>
      <c r="J40" s="1"/>
    </row>
    <row r="41" spans="1:10" ht="12" customHeight="1">
      <c r="A41" s="1"/>
      <c r="B41" s="5" t="s">
        <v>60</v>
      </c>
      <c r="C41" s="236" t="s">
        <v>61</v>
      </c>
      <c r="D41" s="238" t="s">
        <v>62</v>
      </c>
      <c r="E41" s="258"/>
      <c r="F41" s="155">
        <v>53</v>
      </c>
      <c r="G41" s="156">
        <v>30</v>
      </c>
      <c r="H41" s="156">
        <f>F41-G41</f>
        <v>23</v>
      </c>
      <c r="I41" s="76"/>
      <c r="J41" s="1"/>
    </row>
    <row r="42" spans="1:10" ht="12" customHeight="1">
      <c r="A42" s="1"/>
      <c r="B42" s="5" t="s">
        <v>63</v>
      </c>
      <c r="C42" s="236"/>
      <c r="D42" s="73" t="s">
        <v>64</v>
      </c>
      <c r="E42" s="37" t="s">
        <v>65</v>
      </c>
      <c r="F42" s="155">
        <v>0</v>
      </c>
      <c r="G42" s="156">
        <v>0</v>
      </c>
      <c r="H42" s="156">
        <f>F42-G42</f>
        <v>0</v>
      </c>
      <c r="I42" s="76"/>
      <c r="J42" s="1"/>
    </row>
    <row r="43" spans="1:10" ht="12" customHeight="1">
      <c r="A43" s="1"/>
      <c r="B43" s="5" t="s">
        <v>66</v>
      </c>
      <c r="C43" s="236"/>
      <c r="D43" s="74"/>
      <c r="E43" s="37" t="s">
        <v>435</v>
      </c>
      <c r="F43" s="155">
        <v>0</v>
      </c>
      <c r="G43" s="156">
        <v>0</v>
      </c>
      <c r="H43" s="156">
        <f>F43-G43</f>
        <v>0</v>
      </c>
      <c r="I43" s="79"/>
      <c r="J43" s="1"/>
    </row>
    <row r="44" spans="1:10" ht="12" customHeight="1">
      <c r="A44" s="1"/>
      <c r="B44" s="5" t="s">
        <v>68</v>
      </c>
      <c r="C44" s="35" t="s">
        <v>8</v>
      </c>
      <c r="D44" s="261" t="s">
        <v>71</v>
      </c>
      <c r="E44" s="262"/>
      <c r="F44" s="134">
        <f>SUM(F41:F42)</f>
        <v>53</v>
      </c>
      <c r="G44" s="134">
        <v>30</v>
      </c>
      <c r="H44" s="134">
        <f>SUM(H41:H42)</f>
        <v>23</v>
      </c>
      <c r="I44" s="77"/>
      <c r="J44" s="1"/>
    </row>
    <row r="45" spans="1:10" ht="12" customHeight="1">
      <c r="A45" s="1"/>
      <c r="B45" s="5" t="s">
        <v>70</v>
      </c>
      <c r="C45" s="36" t="s">
        <v>73</v>
      </c>
      <c r="D45" s="238" t="s">
        <v>384</v>
      </c>
      <c r="E45" s="258"/>
      <c r="F45" s="158">
        <v>53</v>
      </c>
      <c r="G45" s="137">
        <v>30</v>
      </c>
      <c r="H45" s="137">
        <f>F45-G45</f>
        <v>23</v>
      </c>
      <c r="I45" s="184"/>
      <c r="J45" s="1"/>
    </row>
    <row r="46" spans="1:10" ht="12" customHeight="1">
      <c r="A46" s="1"/>
      <c r="B46" s="5" t="s">
        <v>72</v>
      </c>
      <c r="C46" s="266" t="s">
        <v>83</v>
      </c>
      <c r="D46" s="238" t="s">
        <v>84</v>
      </c>
      <c r="E46" s="258"/>
      <c r="F46" s="155">
        <v>0</v>
      </c>
      <c r="G46" s="156">
        <v>0</v>
      </c>
      <c r="H46" s="156">
        <f>F46-G46</f>
        <v>0</v>
      </c>
      <c r="I46" s="79"/>
      <c r="J46" s="1"/>
    </row>
    <row r="47" spans="1:10" ht="12" customHeight="1">
      <c r="A47" s="1"/>
      <c r="B47" s="5" t="s">
        <v>75</v>
      </c>
      <c r="C47" s="267"/>
      <c r="D47" s="238" t="s">
        <v>86</v>
      </c>
      <c r="E47" s="258"/>
      <c r="F47" s="155">
        <v>0</v>
      </c>
      <c r="G47" s="156">
        <v>0</v>
      </c>
      <c r="H47" s="156">
        <f aca="true" t="shared" si="1" ref="H47:H67">F47-G47</f>
        <v>0</v>
      </c>
      <c r="I47" s="76"/>
      <c r="J47" s="1"/>
    </row>
    <row r="48" spans="1:10" ht="12" customHeight="1">
      <c r="A48" s="1"/>
      <c r="B48" s="5" t="s">
        <v>78</v>
      </c>
      <c r="C48" s="267"/>
      <c r="D48" s="238" t="s">
        <v>88</v>
      </c>
      <c r="E48" s="258"/>
      <c r="F48" s="155">
        <v>0</v>
      </c>
      <c r="G48" s="156">
        <v>0</v>
      </c>
      <c r="H48" s="156">
        <f t="shared" si="1"/>
        <v>0</v>
      </c>
      <c r="I48" s="79"/>
      <c r="J48" s="1"/>
    </row>
    <row r="49" spans="1:10" ht="12" customHeight="1">
      <c r="A49" s="1"/>
      <c r="B49" s="5" t="s">
        <v>80</v>
      </c>
      <c r="C49" s="267"/>
      <c r="D49" s="238" t="s">
        <v>90</v>
      </c>
      <c r="E49" s="258"/>
      <c r="F49" s="155">
        <v>0</v>
      </c>
      <c r="G49" s="156">
        <v>0</v>
      </c>
      <c r="H49" s="156">
        <f t="shared" si="1"/>
        <v>0</v>
      </c>
      <c r="I49" s="79"/>
      <c r="J49" s="1"/>
    </row>
    <row r="50" spans="1:10" ht="12" customHeight="1">
      <c r="A50" s="1"/>
      <c r="B50" s="5" t="s">
        <v>82</v>
      </c>
      <c r="C50" s="267"/>
      <c r="D50" s="238" t="s">
        <v>91</v>
      </c>
      <c r="E50" s="258"/>
      <c r="F50" s="155">
        <v>1</v>
      </c>
      <c r="G50" s="156">
        <v>1</v>
      </c>
      <c r="H50" s="156">
        <f t="shared" si="1"/>
        <v>0</v>
      </c>
      <c r="I50" s="79"/>
      <c r="J50" s="1"/>
    </row>
    <row r="51" spans="1:10" ht="12" customHeight="1">
      <c r="A51" s="1"/>
      <c r="B51" s="5" t="s">
        <v>85</v>
      </c>
      <c r="C51" s="267"/>
      <c r="D51" s="238" t="s">
        <v>93</v>
      </c>
      <c r="E51" s="258"/>
      <c r="F51" s="155">
        <v>0</v>
      </c>
      <c r="G51" s="156">
        <v>0</v>
      </c>
      <c r="H51" s="156">
        <f t="shared" si="1"/>
        <v>0</v>
      </c>
      <c r="I51" s="79"/>
      <c r="J51" s="1"/>
    </row>
    <row r="52" spans="1:10" ht="12" customHeight="1">
      <c r="A52" s="1"/>
      <c r="B52" s="5" t="s">
        <v>87</v>
      </c>
      <c r="C52" s="267"/>
      <c r="D52" s="238" t="s">
        <v>421</v>
      </c>
      <c r="E52" s="258"/>
      <c r="F52" s="155">
        <v>0</v>
      </c>
      <c r="G52" s="156">
        <v>0</v>
      </c>
      <c r="H52" s="156">
        <f t="shared" si="1"/>
        <v>0</v>
      </c>
      <c r="I52" s="79"/>
      <c r="J52" s="1"/>
    </row>
    <row r="53" spans="1:10" ht="12" customHeight="1">
      <c r="A53" s="1"/>
      <c r="B53" s="5" t="s">
        <v>89</v>
      </c>
      <c r="C53" s="267"/>
      <c r="D53" s="238" t="s">
        <v>95</v>
      </c>
      <c r="E53" s="258"/>
      <c r="F53" s="155">
        <v>0</v>
      </c>
      <c r="G53" s="156">
        <v>0</v>
      </c>
      <c r="H53" s="156">
        <f t="shared" si="1"/>
        <v>0</v>
      </c>
      <c r="I53" s="79"/>
      <c r="J53" s="1"/>
    </row>
    <row r="54" spans="1:10" ht="12" customHeight="1">
      <c r="A54" s="1"/>
      <c r="B54" s="5" t="s">
        <v>11</v>
      </c>
      <c r="C54" s="267"/>
      <c r="D54" s="238" t="s">
        <v>97</v>
      </c>
      <c r="E54" s="258"/>
      <c r="F54" s="155">
        <v>0</v>
      </c>
      <c r="G54" s="156">
        <v>0</v>
      </c>
      <c r="H54" s="156">
        <f t="shared" si="1"/>
        <v>0</v>
      </c>
      <c r="I54" s="79"/>
      <c r="J54" s="1"/>
    </row>
    <row r="55" spans="1:10" ht="12" customHeight="1">
      <c r="A55" s="1"/>
      <c r="B55" s="5" t="s">
        <v>92</v>
      </c>
      <c r="C55" s="267"/>
      <c r="D55" s="238" t="s">
        <v>99</v>
      </c>
      <c r="E55" s="258"/>
      <c r="F55" s="155">
        <v>1</v>
      </c>
      <c r="G55" s="156">
        <v>1</v>
      </c>
      <c r="H55" s="156">
        <f t="shared" si="1"/>
        <v>0</v>
      </c>
      <c r="I55" s="79"/>
      <c r="J55" s="1"/>
    </row>
    <row r="56" spans="1:10" ht="12" customHeight="1">
      <c r="A56" s="1"/>
      <c r="B56" s="5" t="s">
        <v>94</v>
      </c>
      <c r="C56" s="267"/>
      <c r="D56" s="238" t="s">
        <v>101</v>
      </c>
      <c r="E56" s="258"/>
      <c r="F56" s="155">
        <v>0</v>
      </c>
      <c r="G56" s="156">
        <v>0</v>
      </c>
      <c r="H56" s="156">
        <f t="shared" si="1"/>
        <v>0</v>
      </c>
      <c r="I56" s="76"/>
      <c r="J56" s="1"/>
    </row>
    <row r="57" spans="1:10" ht="12" customHeight="1">
      <c r="A57" s="1"/>
      <c r="B57" s="5" t="s">
        <v>96</v>
      </c>
      <c r="C57" s="267"/>
      <c r="D57" s="238" t="s">
        <v>103</v>
      </c>
      <c r="E57" s="258"/>
      <c r="F57" s="155">
        <v>0</v>
      </c>
      <c r="G57" s="156">
        <v>0</v>
      </c>
      <c r="H57" s="156">
        <f t="shared" si="1"/>
        <v>0</v>
      </c>
      <c r="I57" s="76"/>
      <c r="J57" s="1"/>
    </row>
    <row r="58" spans="1:10" ht="12" customHeight="1">
      <c r="A58" s="1"/>
      <c r="B58" s="5" t="s">
        <v>98</v>
      </c>
      <c r="C58" s="267"/>
      <c r="D58" s="238" t="s">
        <v>105</v>
      </c>
      <c r="E58" s="258"/>
      <c r="F58" s="155">
        <v>0</v>
      </c>
      <c r="G58" s="156">
        <v>0</v>
      </c>
      <c r="H58" s="156">
        <f t="shared" si="1"/>
        <v>0</v>
      </c>
      <c r="I58" s="76"/>
      <c r="J58" s="1"/>
    </row>
    <row r="59" spans="1:10" ht="12" customHeight="1">
      <c r="A59" s="1"/>
      <c r="B59" s="5" t="s">
        <v>100</v>
      </c>
      <c r="C59" s="267"/>
      <c r="D59" s="238" t="s">
        <v>107</v>
      </c>
      <c r="E59" s="258"/>
      <c r="F59" s="155">
        <v>2</v>
      </c>
      <c r="G59" s="156">
        <v>2</v>
      </c>
      <c r="H59" s="156">
        <f t="shared" si="1"/>
        <v>0</v>
      </c>
      <c r="I59" s="76"/>
      <c r="J59" s="1"/>
    </row>
    <row r="60" spans="1:10" ht="12" customHeight="1">
      <c r="A60" s="1"/>
      <c r="B60" s="5" t="s">
        <v>102</v>
      </c>
      <c r="C60" s="267"/>
      <c r="D60" s="238" t="s">
        <v>109</v>
      </c>
      <c r="E60" s="258"/>
      <c r="F60" s="155">
        <v>0</v>
      </c>
      <c r="G60" s="156">
        <v>0</v>
      </c>
      <c r="H60" s="156">
        <f t="shared" si="1"/>
        <v>0</v>
      </c>
      <c r="I60" s="76"/>
      <c r="J60" s="1"/>
    </row>
    <row r="61" spans="1:10" ht="12" customHeight="1">
      <c r="A61" s="1"/>
      <c r="B61" s="5" t="s">
        <v>104</v>
      </c>
      <c r="C61" s="267"/>
      <c r="D61" s="238" t="s">
        <v>111</v>
      </c>
      <c r="E61" s="258"/>
      <c r="F61" s="155">
        <v>0</v>
      </c>
      <c r="G61" s="156">
        <v>0</v>
      </c>
      <c r="H61" s="156">
        <f t="shared" si="1"/>
        <v>0</v>
      </c>
      <c r="I61" s="76"/>
      <c r="J61" s="1"/>
    </row>
    <row r="62" spans="1:10" ht="12" customHeight="1">
      <c r="A62" s="1"/>
      <c r="B62" s="5" t="s">
        <v>106</v>
      </c>
      <c r="C62" s="267"/>
      <c r="D62" s="238" t="s">
        <v>113</v>
      </c>
      <c r="E62" s="258"/>
      <c r="F62" s="155">
        <v>0</v>
      </c>
      <c r="G62" s="156">
        <v>0</v>
      </c>
      <c r="H62" s="156">
        <f t="shared" si="1"/>
        <v>0</v>
      </c>
      <c r="I62" s="79"/>
      <c r="J62" s="1"/>
    </row>
    <row r="63" spans="1:10" ht="12" customHeight="1">
      <c r="A63" s="1"/>
      <c r="B63" s="5" t="s">
        <v>108</v>
      </c>
      <c r="C63" s="267"/>
      <c r="D63" s="238" t="s">
        <v>115</v>
      </c>
      <c r="E63" s="258"/>
      <c r="F63" s="155">
        <v>0</v>
      </c>
      <c r="G63" s="156">
        <v>0</v>
      </c>
      <c r="H63" s="156">
        <f t="shared" si="1"/>
        <v>0</v>
      </c>
      <c r="I63" s="76"/>
      <c r="J63" s="1"/>
    </row>
    <row r="64" spans="1:10" ht="12" customHeight="1">
      <c r="A64" s="1"/>
      <c r="B64" s="5" t="s">
        <v>110</v>
      </c>
      <c r="C64" s="267"/>
      <c r="D64" s="238" t="s">
        <v>117</v>
      </c>
      <c r="E64" s="258"/>
      <c r="F64" s="155">
        <v>0</v>
      </c>
      <c r="G64" s="156">
        <v>0</v>
      </c>
      <c r="H64" s="156">
        <f t="shared" si="1"/>
        <v>0</v>
      </c>
      <c r="I64" s="79"/>
      <c r="J64" s="1"/>
    </row>
    <row r="65" spans="1:10" ht="12" customHeight="1">
      <c r="A65" s="1"/>
      <c r="B65" s="5" t="s">
        <v>112</v>
      </c>
      <c r="C65" s="267"/>
      <c r="D65" s="238" t="s">
        <v>119</v>
      </c>
      <c r="E65" s="258"/>
      <c r="F65" s="155">
        <v>0</v>
      </c>
      <c r="G65" s="156">
        <v>0</v>
      </c>
      <c r="H65" s="156">
        <f t="shared" si="1"/>
        <v>0</v>
      </c>
      <c r="I65" s="76"/>
      <c r="J65" s="1"/>
    </row>
    <row r="66" spans="1:10" ht="12" customHeight="1">
      <c r="A66" s="1"/>
      <c r="B66" s="5" t="s">
        <v>114</v>
      </c>
      <c r="C66" s="267"/>
      <c r="D66" s="238" t="s">
        <v>121</v>
      </c>
      <c r="E66" s="258"/>
      <c r="F66" s="155">
        <v>0</v>
      </c>
      <c r="G66" s="156">
        <v>0</v>
      </c>
      <c r="H66" s="156">
        <f t="shared" si="1"/>
        <v>0</v>
      </c>
      <c r="I66" s="76"/>
      <c r="J66" s="1"/>
    </row>
    <row r="67" spans="1:10" ht="12" customHeight="1">
      <c r="A67" s="1"/>
      <c r="B67" s="5" t="s">
        <v>116</v>
      </c>
      <c r="C67" s="268"/>
      <c r="D67" s="238" t="s">
        <v>123</v>
      </c>
      <c r="E67" s="258"/>
      <c r="F67" s="155">
        <v>49</v>
      </c>
      <c r="G67" s="156">
        <v>26</v>
      </c>
      <c r="H67" s="156">
        <f t="shared" si="1"/>
        <v>23</v>
      </c>
      <c r="I67" s="79"/>
      <c r="J67" s="1"/>
    </row>
    <row r="68" spans="1:10" ht="12" customHeight="1">
      <c r="A68" s="1"/>
      <c r="B68" s="5" t="s">
        <v>118</v>
      </c>
      <c r="C68" s="35" t="s">
        <v>8</v>
      </c>
      <c r="D68" s="261" t="s">
        <v>125</v>
      </c>
      <c r="E68" s="262"/>
      <c r="F68" s="134">
        <f>SUM(F46:F67)</f>
        <v>53</v>
      </c>
      <c r="G68" s="134">
        <v>30</v>
      </c>
      <c r="H68" s="134">
        <f>SUM(H46:H67)</f>
        <v>23</v>
      </c>
      <c r="I68" s="77"/>
      <c r="J68" s="1"/>
    </row>
    <row r="69" spans="1:10" ht="12" customHeight="1">
      <c r="A69" s="1"/>
      <c r="B69" s="5" t="s">
        <v>120</v>
      </c>
      <c r="C69" s="236" t="s">
        <v>127</v>
      </c>
      <c r="D69" s="238" t="s">
        <v>128</v>
      </c>
      <c r="E69" s="258"/>
      <c r="F69" s="155">
        <v>9</v>
      </c>
      <c r="G69" s="156">
        <v>4</v>
      </c>
      <c r="H69" s="156">
        <f>F69-G69</f>
        <v>5</v>
      </c>
      <c r="I69" s="79"/>
      <c r="J69" s="1"/>
    </row>
    <row r="70" spans="1:10" ht="12" customHeight="1">
      <c r="A70" s="1"/>
      <c r="B70" s="5" t="s">
        <v>122</v>
      </c>
      <c r="C70" s="236"/>
      <c r="D70" s="238" t="s">
        <v>422</v>
      </c>
      <c r="E70" s="258"/>
      <c r="F70" s="155">
        <v>0</v>
      </c>
      <c r="G70" s="156">
        <v>0</v>
      </c>
      <c r="H70" s="156">
        <f aca="true" t="shared" si="2" ref="H70:H85">F70-G70</f>
        <v>0</v>
      </c>
      <c r="I70" s="79"/>
      <c r="J70" s="1"/>
    </row>
    <row r="71" spans="1:10" ht="12" customHeight="1">
      <c r="A71" s="1"/>
      <c r="B71" s="5" t="s">
        <v>124</v>
      </c>
      <c r="C71" s="236"/>
      <c r="D71" s="238" t="s">
        <v>130</v>
      </c>
      <c r="E71" s="258"/>
      <c r="F71" s="155">
        <v>4</v>
      </c>
      <c r="G71" s="156">
        <v>2</v>
      </c>
      <c r="H71" s="156">
        <f t="shared" si="2"/>
        <v>2</v>
      </c>
      <c r="I71" s="76"/>
      <c r="J71" s="1"/>
    </row>
    <row r="72" spans="1:10" ht="12" customHeight="1">
      <c r="A72" s="1"/>
      <c r="B72" s="5" t="s">
        <v>126</v>
      </c>
      <c r="C72" s="236"/>
      <c r="D72" s="238" t="s">
        <v>132</v>
      </c>
      <c r="E72" s="258"/>
      <c r="F72" s="155">
        <v>1</v>
      </c>
      <c r="G72" s="156">
        <v>0</v>
      </c>
      <c r="H72" s="156">
        <f t="shared" si="2"/>
        <v>1</v>
      </c>
      <c r="I72" s="76"/>
      <c r="J72" s="1"/>
    </row>
    <row r="73" spans="1:10" ht="12" customHeight="1">
      <c r="A73" s="1"/>
      <c r="B73" s="5" t="s">
        <v>129</v>
      </c>
      <c r="C73" s="236"/>
      <c r="D73" s="238" t="s">
        <v>134</v>
      </c>
      <c r="E73" s="258"/>
      <c r="F73" s="155">
        <v>0</v>
      </c>
      <c r="G73" s="156">
        <v>0</v>
      </c>
      <c r="H73" s="156">
        <f t="shared" si="2"/>
        <v>0</v>
      </c>
      <c r="I73" s="76"/>
      <c r="J73" s="1"/>
    </row>
    <row r="74" spans="1:10" ht="12" customHeight="1">
      <c r="A74" s="1"/>
      <c r="B74" s="5" t="s">
        <v>131</v>
      </c>
      <c r="C74" s="236"/>
      <c r="D74" s="238" t="s">
        <v>136</v>
      </c>
      <c r="E74" s="258"/>
      <c r="F74" s="155">
        <v>5</v>
      </c>
      <c r="G74" s="156">
        <v>3</v>
      </c>
      <c r="H74" s="156">
        <f t="shared" si="2"/>
        <v>2</v>
      </c>
      <c r="I74" s="76"/>
      <c r="J74" s="1"/>
    </row>
    <row r="75" spans="1:10" ht="12" customHeight="1">
      <c r="A75" s="1"/>
      <c r="B75" s="5" t="s">
        <v>133</v>
      </c>
      <c r="C75" s="236"/>
      <c r="D75" s="238" t="s">
        <v>138</v>
      </c>
      <c r="E75" s="258"/>
      <c r="F75" s="155">
        <v>0</v>
      </c>
      <c r="G75" s="156">
        <v>0</v>
      </c>
      <c r="H75" s="156">
        <f t="shared" si="2"/>
        <v>0</v>
      </c>
      <c r="I75" s="76"/>
      <c r="J75" s="1"/>
    </row>
    <row r="76" spans="1:10" ht="12" customHeight="1">
      <c r="A76" s="1"/>
      <c r="B76" s="5" t="s">
        <v>135</v>
      </c>
      <c r="C76" s="236"/>
      <c r="D76" s="238" t="s">
        <v>140</v>
      </c>
      <c r="E76" s="258"/>
      <c r="F76" s="155">
        <v>27</v>
      </c>
      <c r="G76" s="156">
        <v>18</v>
      </c>
      <c r="H76" s="156">
        <f t="shared" si="2"/>
        <v>9</v>
      </c>
      <c r="I76" s="79"/>
      <c r="J76" s="1"/>
    </row>
    <row r="77" spans="1:10" ht="12" customHeight="1">
      <c r="A77" s="1"/>
      <c r="B77" s="5" t="s">
        <v>137</v>
      </c>
      <c r="C77" s="236"/>
      <c r="D77" s="238" t="s">
        <v>142</v>
      </c>
      <c r="E77" s="258"/>
      <c r="F77" s="155">
        <v>1</v>
      </c>
      <c r="G77" s="156">
        <v>1</v>
      </c>
      <c r="H77" s="156">
        <f t="shared" si="2"/>
        <v>0</v>
      </c>
      <c r="I77" s="76"/>
      <c r="J77" s="1"/>
    </row>
    <row r="78" spans="1:10" ht="12" customHeight="1">
      <c r="A78" s="1"/>
      <c r="B78" s="5" t="s">
        <v>139</v>
      </c>
      <c r="C78" s="236"/>
      <c r="D78" s="238" t="s">
        <v>144</v>
      </c>
      <c r="E78" s="258"/>
      <c r="F78" s="155">
        <v>0</v>
      </c>
      <c r="G78" s="156">
        <v>0</v>
      </c>
      <c r="H78" s="156">
        <f t="shared" si="2"/>
        <v>0</v>
      </c>
      <c r="I78" s="76"/>
      <c r="J78" s="1"/>
    </row>
    <row r="79" spans="1:10" ht="12" customHeight="1">
      <c r="A79" s="1"/>
      <c r="B79" s="5" t="s">
        <v>141</v>
      </c>
      <c r="C79" s="236"/>
      <c r="D79" s="238" t="s">
        <v>145</v>
      </c>
      <c r="E79" s="258"/>
      <c r="F79" s="155">
        <v>2</v>
      </c>
      <c r="G79" s="156">
        <v>0</v>
      </c>
      <c r="H79" s="156">
        <f t="shared" si="2"/>
        <v>2</v>
      </c>
      <c r="I79" s="79"/>
      <c r="J79" s="1"/>
    </row>
    <row r="80" spans="1:10" ht="12" customHeight="1">
      <c r="A80" s="1"/>
      <c r="B80" s="5" t="s">
        <v>143</v>
      </c>
      <c r="C80" s="236"/>
      <c r="D80" s="238" t="s">
        <v>147</v>
      </c>
      <c r="E80" s="258"/>
      <c r="F80" s="155">
        <v>0</v>
      </c>
      <c r="G80" s="156">
        <v>0</v>
      </c>
      <c r="H80" s="156">
        <f t="shared" si="2"/>
        <v>0</v>
      </c>
      <c r="I80" s="76"/>
      <c r="J80" s="1"/>
    </row>
    <row r="81" spans="1:10" ht="12" customHeight="1">
      <c r="A81" s="1"/>
      <c r="B81" s="5" t="s">
        <v>53</v>
      </c>
      <c r="C81" s="236"/>
      <c r="D81" s="238" t="s">
        <v>423</v>
      </c>
      <c r="E81" s="258"/>
      <c r="F81" s="155">
        <v>0</v>
      </c>
      <c r="G81" s="156">
        <v>0</v>
      </c>
      <c r="H81" s="156">
        <f t="shared" si="2"/>
        <v>0</v>
      </c>
      <c r="I81" s="76"/>
      <c r="J81" s="1"/>
    </row>
    <row r="82" spans="1:10" ht="12" customHeight="1">
      <c r="A82" s="1"/>
      <c r="B82" s="5" t="s">
        <v>146</v>
      </c>
      <c r="C82" s="236"/>
      <c r="D82" s="238" t="s">
        <v>149</v>
      </c>
      <c r="E82" s="258"/>
      <c r="F82" s="155">
        <v>0</v>
      </c>
      <c r="G82" s="156">
        <v>0</v>
      </c>
      <c r="H82" s="156">
        <f t="shared" si="2"/>
        <v>0</v>
      </c>
      <c r="I82" s="79"/>
      <c r="J82" s="1"/>
    </row>
    <row r="83" spans="1:10" ht="12" customHeight="1">
      <c r="A83" s="1"/>
      <c r="B83" s="5" t="s">
        <v>148</v>
      </c>
      <c r="C83" s="236"/>
      <c r="D83" s="238" t="s">
        <v>151</v>
      </c>
      <c r="E83" s="258"/>
      <c r="F83" s="155">
        <v>0</v>
      </c>
      <c r="G83" s="156">
        <v>0</v>
      </c>
      <c r="H83" s="156">
        <f t="shared" si="2"/>
        <v>0</v>
      </c>
      <c r="I83" s="76"/>
      <c r="J83" s="1"/>
    </row>
    <row r="84" spans="1:10" ht="12" customHeight="1">
      <c r="A84" s="1"/>
      <c r="B84" s="5" t="s">
        <v>150</v>
      </c>
      <c r="C84" s="236"/>
      <c r="D84" s="238" t="s">
        <v>153</v>
      </c>
      <c r="E84" s="258"/>
      <c r="F84" s="155">
        <v>0</v>
      </c>
      <c r="G84" s="156">
        <v>0</v>
      </c>
      <c r="H84" s="156">
        <f t="shared" si="2"/>
        <v>0</v>
      </c>
      <c r="I84" s="79"/>
      <c r="J84" s="1"/>
    </row>
    <row r="85" spans="1:10" ht="12" customHeight="1">
      <c r="A85" s="1"/>
      <c r="B85" s="5" t="s">
        <v>152</v>
      </c>
      <c r="C85" s="236"/>
      <c r="D85" s="238" t="s">
        <v>155</v>
      </c>
      <c r="E85" s="258"/>
      <c r="F85" s="155">
        <v>4</v>
      </c>
      <c r="G85" s="156">
        <v>2</v>
      </c>
      <c r="H85" s="156">
        <f t="shared" si="2"/>
        <v>2</v>
      </c>
      <c r="I85" s="76"/>
      <c r="J85" s="1"/>
    </row>
    <row r="86" spans="1:10" ht="12" customHeight="1">
      <c r="A86" s="1"/>
      <c r="B86" s="5" t="s">
        <v>154</v>
      </c>
      <c r="C86" s="35" t="s">
        <v>8</v>
      </c>
      <c r="D86" s="261" t="s">
        <v>157</v>
      </c>
      <c r="E86" s="262"/>
      <c r="F86" s="134">
        <f>SUM(F69:F85)</f>
        <v>53</v>
      </c>
      <c r="G86" s="134">
        <v>30</v>
      </c>
      <c r="H86" s="134">
        <f>SUM(H69:H85)</f>
        <v>23</v>
      </c>
      <c r="I86" s="77"/>
      <c r="J86" s="1"/>
    </row>
    <row r="87" spans="1:10" ht="12" customHeight="1">
      <c r="A87" s="1"/>
      <c r="B87" s="5" t="s">
        <v>156</v>
      </c>
      <c r="C87" s="236" t="s">
        <v>159</v>
      </c>
      <c r="D87" s="238" t="s">
        <v>160</v>
      </c>
      <c r="E87" s="258"/>
      <c r="F87" s="155">
        <v>0</v>
      </c>
      <c r="G87" s="156">
        <v>0</v>
      </c>
      <c r="H87" s="156">
        <f aca="true" t="shared" si="3" ref="H87:H92">F87-G87-I87</f>
        <v>0</v>
      </c>
      <c r="I87" s="76">
        <v>0</v>
      </c>
      <c r="J87" s="1"/>
    </row>
    <row r="88" spans="1:10" ht="12" customHeight="1">
      <c r="A88" s="1"/>
      <c r="B88" s="5" t="s">
        <v>158</v>
      </c>
      <c r="C88" s="236"/>
      <c r="D88" s="238" t="s">
        <v>162</v>
      </c>
      <c r="E88" s="258"/>
      <c r="F88" s="155">
        <v>0</v>
      </c>
      <c r="G88" s="156">
        <v>0</v>
      </c>
      <c r="H88" s="156">
        <f t="shared" si="3"/>
        <v>0</v>
      </c>
      <c r="I88" s="76">
        <v>0</v>
      </c>
      <c r="J88" s="1"/>
    </row>
    <row r="89" spans="1:10" ht="12" customHeight="1">
      <c r="A89" s="1"/>
      <c r="B89" s="5" t="s">
        <v>161</v>
      </c>
      <c r="C89" s="236"/>
      <c r="D89" s="238" t="s">
        <v>164</v>
      </c>
      <c r="E89" s="258"/>
      <c r="F89" s="155">
        <v>53</v>
      </c>
      <c r="G89" s="156">
        <v>30</v>
      </c>
      <c r="H89" s="156">
        <f t="shared" si="3"/>
        <v>23</v>
      </c>
      <c r="I89" s="76">
        <v>0</v>
      </c>
      <c r="J89" s="1"/>
    </row>
    <row r="90" spans="1:10" ht="21.75" customHeight="1">
      <c r="A90" s="1"/>
      <c r="B90" s="5" t="s">
        <v>163</v>
      </c>
      <c r="C90" s="236"/>
      <c r="D90" s="238" t="s">
        <v>166</v>
      </c>
      <c r="E90" s="258"/>
      <c r="F90" s="155">
        <v>0</v>
      </c>
      <c r="G90" s="156">
        <v>0</v>
      </c>
      <c r="H90" s="156">
        <f t="shared" si="3"/>
        <v>0</v>
      </c>
      <c r="I90" s="76">
        <v>0</v>
      </c>
      <c r="J90" s="1"/>
    </row>
    <row r="91" spans="1:10" ht="21.75" customHeight="1">
      <c r="A91" s="1"/>
      <c r="B91" s="5" t="s">
        <v>165</v>
      </c>
      <c r="C91" s="236"/>
      <c r="D91" s="238" t="s">
        <v>168</v>
      </c>
      <c r="E91" s="258"/>
      <c r="F91" s="155">
        <v>0</v>
      </c>
      <c r="G91" s="156">
        <v>0</v>
      </c>
      <c r="H91" s="156">
        <f t="shared" si="3"/>
        <v>0</v>
      </c>
      <c r="I91" s="76">
        <v>0</v>
      </c>
      <c r="J91" s="1"/>
    </row>
    <row r="92" spans="1:10" ht="21.75" customHeight="1">
      <c r="A92" s="1"/>
      <c r="B92" s="5" t="s">
        <v>167</v>
      </c>
      <c r="C92" s="236"/>
      <c r="D92" s="238" t="s">
        <v>170</v>
      </c>
      <c r="E92" s="258"/>
      <c r="F92" s="155">
        <v>0</v>
      </c>
      <c r="G92" s="156">
        <v>0</v>
      </c>
      <c r="H92" s="156">
        <f t="shared" si="3"/>
        <v>0</v>
      </c>
      <c r="I92" s="76">
        <v>0</v>
      </c>
      <c r="J92" s="1"/>
    </row>
    <row r="93" spans="1:10" ht="12" customHeight="1">
      <c r="A93" s="1"/>
      <c r="B93" s="5" t="s">
        <v>169</v>
      </c>
      <c r="C93" s="35" t="s">
        <v>8</v>
      </c>
      <c r="D93" s="35" t="s">
        <v>172</v>
      </c>
      <c r="E93" s="35"/>
      <c r="F93" s="134">
        <f>SUM(F87:F92)</f>
        <v>53</v>
      </c>
      <c r="G93" s="134">
        <v>30</v>
      </c>
      <c r="H93" s="134">
        <f>SUM(H87:H92)</f>
        <v>23</v>
      </c>
      <c r="I93" s="134">
        <f>SUM(I87:I92)</f>
        <v>0</v>
      </c>
      <c r="J93" s="1"/>
    </row>
    <row r="94" spans="1:10" ht="12" customHeight="1">
      <c r="A94" s="1"/>
      <c r="B94" s="5" t="s">
        <v>171</v>
      </c>
      <c r="C94" s="236" t="s">
        <v>173</v>
      </c>
      <c r="D94" s="237" t="s">
        <v>174</v>
      </c>
      <c r="E94" s="75" t="s">
        <v>175</v>
      </c>
      <c r="F94" s="155">
        <v>53</v>
      </c>
      <c r="G94" s="156">
        <v>30</v>
      </c>
      <c r="H94" s="156">
        <f>F94-G94-I94</f>
        <v>23</v>
      </c>
      <c r="I94" s="76">
        <v>0</v>
      </c>
      <c r="J94" s="1"/>
    </row>
    <row r="95" spans="1:10" ht="12" customHeight="1">
      <c r="A95" s="1"/>
      <c r="B95" s="5" t="s">
        <v>77</v>
      </c>
      <c r="C95" s="236"/>
      <c r="D95" s="237"/>
      <c r="E95" s="75" t="s">
        <v>177</v>
      </c>
      <c r="F95" s="155">
        <v>0</v>
      </c>
      <c r="G95" s="156">
        <v>0</v>
      </c>
      <c r="H95" s="156">
        <f>F95-G95</f>
        <v>0</v>
      </c>
      <c r="I95" s="76"/>
      <c r="J95" s="1"/>
    </row>
    <row r="96" spans="1:10" ht="12" customHeight="1">
      <c r="A96" s="1"/>
      <c r="B96" s="5" t="s">
        <v>176</v>
      </c>
      <c r="C96" s="236"/>
      <c r="D96" s="237"/>
      <c r="E96" s="75" t="s">
        <v>179</v>
      </c>
      <c r="F96" s="155">
        <v>0</v>
      </c>
      <c r="G96" s="156">
        <v>0</v>
      </c>
      <c r="H96" s="156">
        <f>F96-G96</f>
        <v>0</v>
      </c>
      <c r="I96" s="79"/>
      <c r="J96" s="1"/>
    </row>
    <row r="97" spans="1:10" ht="12" customHeight="1">
      <c r="A97" s="1"/>
      <c r="B97" s="5" t="s">
        <v>178</v>
      </c>
      <c r="C97" s="236"/>
      <c r="D97" s="37" t="s">
        <v>181</v>
      </c>
      <c r="E97" s="75" t="s">
        <v>182</v>
      </c>
      <c r="F97" s="155">
        <v>0</v>
      </c>
      <c r="G97" s="156">
        <v>0</v>
      </c>
      <c r="H97" s="156">
        <f>F97</f>
        <v>0</v>
      </c>
      <c r="I97" s="76"/>
      <c r="J97" s="1"/>
    </row>
    <row r="98" spans="1:10" ht="15" customHeight="1">
      <c r="A98" s="1"/>
      <c r="B98" s="5" t="s">
        <v>180</v>
      </c>
      <c r="C98" s="236"/>
      <c r="D98" s="237" t="s">
        <v>184</v>
      </c>
      <c r="E98" s="75" t="s">
        <v>185</v>
      </c>
      <c r="F98" s="155">
        <v>0</v>
      </c>
      <c r="G98" s="156">
        <v>0</v>
      </c>
      <c r="H98" s="156">
        <f>F98-G98</f>
        <v>0</v>
      </c>
      <c r="I98" s="79"/>
      <c r="J98" s="1"/>
    </row>
    <row r="99" spans="1:10" ht="21.75" customHeight="1">
      <c r="A99" s="1"/>
      <c r="B99" s="5" t="s">
        <v>183</v>
      </c>
      <c r="C99" s="236"/>
      <c r="D99" s="237"/>
      <c r="E99" s="75" t="s">
        <v>182</v>
      </c>
      <c r="F99" s="155">
        <v>0</v>
      </c>
      <c r="G99" s="156">
        <v>0</v>
      </c>
      <c r="H99" s="156">
        <f>F99-G99</f>
        <v>0</v>
      </c>
      <c r="I99" s="79"/>
      <c r="J99" s="1"/>
    </row>
    <row r="100" spans="1:10" ht="13.5" customHeight="1">
      <c r="A100" s="1"/>
      <c r="B100" s="5" t="s">
        <v>186</v>
      </c>
      <c r="C100" s="35" t="s">
        <v>8</v>
      </c>
      <c r="D100" s="35" t="s">
        <v>188</v>
      </c>
      <c r="E100" s="35"/>
      <c r="F100" s="137">
        <f>SUM(F94:F99)</f>
        <v>53</v>
      </c>
      <c r="G100" s="137">
        <v>30</v>
      </c>
      <c r="H100" s="137">
        <f>SUM(H94:H97)</f>
        <v>23</v>
      </c>
      <c r="I100" s="77"/>
      <c r="J100" s="1"/>
    </row>
    <row r="101" spans="1:10" ht="22.5" customHeight="1">
      <c r="A101" s="1"/>
      <c r="B101" s="5" t="s">
        <v>187</v>
      </c>
      <c r="C101" s="36" t="s">
        <v>385</v>
      </c>
      <c r="D101" s="259" t="s">
        <v>465</v>
      </c>
      <c r="E101" s="259"/>
      <c r="F101" s="153">
        <v>1</v>
      </c>
      <c r="G101" s="135">
        <v>0</v>
      </c>
      <c r="H101" s="135">
        <f>F101-G101</f>
        <v>1</v>
      </c>
      <c r="I101" s="76"/>
      <c r="J101" s="1"/>
    </row>
    <row r="102" spans="1:10" s="80" customFormat="1" ht="274.5" customHeight="1">
      <c r="A102" s="88"/>
      <c r="B102" s="88"/>
      <c r="C102" s="103"/>
      <c r="D102" s="103"/>
      <c r="E102" s="103"/>
      <c r="F102" s="91"/>
      <c r="G102" s="91"/>
      <c r="H102" s="91"/>
      <c r="I102" s="88"/>
      <c r="J102" s="88"/>
    </row>
    <row r="103" spans="1:10" s="80" customFormat="1" ht="1.5" customHeight="1">
      <c r="A103" s="88"/>
      <c r="B103" s="88"/>
      <c r="C103" s="103"/>
      <c r="D103" s="103"/>
      <c r="E103" s="103"/>
      <c r="F103" s="91"/>
      <c r="G103" s="91"/>
      <c r="H103" s="91"/>
      <c r="I103" s="88"/>
      <c r="J103" s="88"/>
    </row>
    <row r="104" spans="1:10" s="80" customFormat="1" ht="12" customHeight="1">
      <c r="A104" s="88"/>
      <c r="B104" s="215"/>
      <c r="C104" s="215"/>
      <c r="D104" s="103"/>
      <c r="E104" s="103"/>
      <c r="F104" s="91"/>
      <c r="G104" s="91"/>
      <c r="H104" s="91"/>
      <c r="I104" s="88"/>
      <c r="J104" s="88"/>
    </row>
    <row r="105" spans="1:10" s="80" customFormat="1" ht="0.75" customHeight="1">
      <c r="A105" s="88"/>
      <c r="B105" s="88"/>
      <c r="C105" s="103"/>
      <c r="D105" s="103"/>
      <c r="E105" s="103"/>
      <c r="F105" s="91"/>
      <c r="G105" s="91"/>
      <c r="H105" s="91"/>
      <c r="I105" s="88"/>
      <c r="J105" s="88"/>
    </row>
    <row r="106" spans="1:10" ht="27.75" customHeight="1">
      <c r="A106" s="1"/>
      <c r="B106" s="1"/>
      <c r="C106" s="32"/>
      <c r="D106" s="32"/>
      <c r="E106" s="32"/>
      <c r="F106" s="2"/>
      <c r="G106" s="2"/>
      <c r="H106" s="2"/>
      <c r="I106" s="1"/>
      <c r="J106" s="1"/>
    </row>
  </sheetData>
  <sheetProtection password="CCDD" sheet="1"/>
  <mergeCells count="99">
    <mergeCell ref="D18:E18"/>
    <mergeCell ref="D31:E31"/>
    <mergeCell ref="D30:E30"/>
    <mergeCell ref="D33:E33"/>
    <mergeCell ref="D27:E27"/>
    <mergeCell ref="D32:E32"/>
    <mergeCell ref="D22:E22"/>
    <mergeCell ref="D23:E23"/>
    <mergeCell ref="D28:E28"/>
    <mergeCell ref="D29:E29"/>
    <mergeCell ref="C12:D12"/>
    <mergeCell ref="D98:D99"/>
    <mergeCell ref="D41:E41"/>
    <mergeCell ref="D26:E26"/>
    <mergeCell ref="D25:E25"/>
    <mergeCell ref="D20:E20"/>
    <mergeCell ref="D16:E16"/>
    <mergeCell ref="D15:E15"/>
    <mergeCell ref="D40:E40"/>
    <mergeCell ref="D24:E24"/>
    <mergeCell ref="D79:E79"/>
    <mergeCell ref="D75:E75"/>
    <mergeCell ref="D74:E74"/>
    <mergeCell ref="B104:C104"/>
    <mergeCell ref="D90:E90"/>
    <mergeCell ref="C87:C92"/>
    <mergeCell ref="C94:C99"/>
    <mergeCell ref="D94:D96"/>
    <mergeCell ref="D80:E80"/>
    <mergeCell ref="D81:E81"/>
    <mergeCell ref="D73:E73"/>
    <mergeCell ref="D35:E35"/>
    <mergeCell ref="D37:E37"/>
    <mergeCell ref="D38:E38"/>
    <mergeCell ref="D39:E39"/>
    <mergeCell ref="D59:E59"/>
    <mergeCell ref="D69:E69"/>
    <mergeCell ref="D54:E54"/>
    <mergeCell ref="D45:E45"/>
    <mergeCell ref="D34:E34"/>
    <mergeCell ref="D36:E36"/>
    <mergeCell ref="C69:C85"/>
    <mergeCell ref="D50:E50"/>
    <mergeCell ref="D48:E48"/>
    <mergeCell ref="D70:E70"/>
    <mergeCell ref="D61:E61"/>
    <mergeCell ref="D47:E47"/>
    <mergeCell ref="D52:E52"/>
    <mergeCell ref="D53:E53"/>
    <mergeCell ref="D82:E82"/>
    <mergeCell ref="D56:E56"/>
    <mergeCell ref="D58:E58"/>
    <mergeCell ref="D46:E46"/>
    <mergeCell ref="D57:E57"/>
    <mergeCell ref="D71:E71"/>
    <mergeCell ref="D72:E72"/>
    <mergeCell ref="D68:E68"/>
    <mergeCell ref="D64:E64"/>
    <mergeCell ref="D62:E62"/>
    <mergeCell ref="C13:E13"/>
    <mergeCell ref="D17:E17"/>
    <mergeCell ref="D55:E55"/>
    <mergeCell ref="D19:E19"/>
    <mergeCell ref="D21:E21"/>
    <mergeCell ref="C46:C67"/>
    <mergeCell ref="D65:E65"/>
    <mergeCell ref="D66:E66"/>
    <mergeCell ref="D67:E67"/>
    <mergeCell ref="D14:E14"/>
    <mergeCell ref="C41:C43"/>
    <mergeCell ref="D63:E63"/>
    <mergeCell ref="D44:E44"/>
    <mergeCell ref="D51:E51"/>
    <mergeCell ref="D49:E49"/>
    <mergeCell ref="D60:E60"/>
    <mergeCell ref="D101:E101"/>
    <mergeCell ref="C10:I10"/>
    <mergeCell ref="C14:C26"/>
    <mergeCell ref="D85:E85"/>
    <mergeCell ref="D86:E86"/>
    <mergeCell ref="D87:E87"/>
    <mergeCell ref="D88:E88"/>
    <mergeCell ref="D89:E89"/>
    <mergeCell ref="D83:E83"/>
    <mergeCell ref="C28:C31"/>
    <mergeCell ref="B6:H6"/>
    <mergeCell ref="B8:G8"/>
    <mergeCell ref="D91:E91"/>
    <mergeCell ref="D92:E92"/>
    <mergeCell ref="D84:E84"/>
    <mergeCell ref="D76:E76"/>
    <mergeCell ref="D77:E77"/>
    <mergeCell ref="D78:E78"/>
    <mergeCell ref="C37:C39"/>
    <mergeCell ref="C33:C35"/>
    <mergeCell ref="B2:H2"/>
    <mergeCell ref="G3:I3"/>
    <mergeCell ref="B4:H4"/>
    <mergeCell ref="B5:H5"/>
  </mergeCells>
  <printOptions/>
  <pageMargins left="0.7" right="0.7" top="0.75" bottom="0.75" header="0.3" footer="0.3"/>
  <pageSetup fitToHeight="1" fitToWidth="1" horizontalDpi="600" verticalDpi="600" orientation="portrait" paperSize="9" scale="4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B1">
      <selection activeCell="C8" sqref="C8"/>
    </sheetView>
  </sheetViews>
  <sheetFormatPr defaultColWidth="9.140625" defaultRowHeight="12.75"/>
  <cols>
    <col min="1" max="1" width="9.421875" style="0" customWidth="1"/>
    <col min="2" max="2" width="6.28125" style="0" customWidth="1"/>
    <col min="3" max="3" width="10.8515625" style="0" customWidth="1"/>
    <col min="4" max="4" width="6.28125" style="0" customWidth="1"/>
    <col min="5" max="5" width="14.7109375" style="0" customWidth="1"/>
    <col min="6" max="6" width="23.28125" style="0" customWidth="1"/>
    <col min="7" max="9" width="18.00390625" style="0" customWidth="1"/>
    <col min="10" max="10" width="29.28125" style="0" customWidth="1"/>
    <col min="11" max="11" width="4.7109375" style="0" customWidth="1"/>
  </cols>
  <sheetData>
    <row r="1" spans="1:11" s="80" customFormat="1" ht="42.75" customHeight="1">
      <c r="A1" s="88"/>
      <c r="B1" s="88"/>
      <c r="C1" s="88"/>
      <c r="D1" s="88"/>
      <c r="E1" s="88"/>
      <c r="F1" s="88"/>
      <c r="G1" s="88"/>
      <c r="H1" s="88"/>
      <c r="I1" s="88"/>
      <c r="J1" s="203" t="s">
        <v>459</v>
      </c>
      <c r="K1" s="88"/>
    </row>
    <row r="2" spans="2:10" s="80" customFormat="1" ht="50.25" customHeight="1">
      <c r="B2" s="273" t="s">
        <v>368</v>
      </c>
      <c r="C2" s="273"/>
      <c r="D2" s="273"/>
      <c r="E2" s="273"/>
      <c r="F2" s="273"/>
      <c r="G2" s="273"/>
      <c r="H2" s="273"/>
      <c r="I2" s="273"/>
      <c r="J2" s="273"/>
    </row>
    <row r="3" spans="2:10" s="80" customFormat="1" ht="18.75">
      <c r="B3" s="84"/>
      <c r="C3" s="84"/>
      <c r="D3" s="84"/>
      <c r="E3" s="85"/>
      <c r="F3" s="85"/>
      <c r="G3" s="85"/>
      <c r="H3" s="274" t="s">
        <v>456</v>
      </c>
      <c r="I3" s="274"/>
      <c r="J3" s="274"/>
    </row>
    <row r="4" spans="2:9" s="80" customFormat="1" ht="27.75" customHeight="1">
      <c r="B4" s="84"/>
      <c r="C4" s="84"/>
      <c r="D4" s="84"/>
      <c r="E4" s="273" t="s">
        <v>387</v>
      </c>
      <c r="F4" s="273"/>
      <c r="G4" s="273"/>
      <c r="H4" s="273"/>
      <c r="I4" s="273"/>
    </row>
    <row r="5" spans="2:10" s="80" customFormat="1" ht="28.5" customHeight="1">
      <c r="B5" s="245" t="s">
        <v>468</v>
      </c>
      <c r="C5" s="245"/>
      <c r="D5" s="245"/>
      <c r="E5" s="245"/>
      <c r="F5" s="245"/>
      <c r="G5" s="245"/>
      <c r="H5" s="245"/>
      <c r="I5" s="245"/>
      <c r="J5" s="245"/>
    </row>
    <row r="6" spans="2:9" s="80" customFormat="1" ht="15.75" customHeight="1">
      <c r="B6" s="83"/>
      <c r="C6" s="85"/>
      <c r="D6" s="85"/>
      <c r="E6" s="246" t="s">
        <v>1</v>
      </c>
      <c r="F6" s="246"/>
      <c r="G6" s="246"/>
      <c r="H6" s="246"/>
      <c r="I6" s="246"/>
    </row>
    <row r="7" spans="2:8" s="80" customFormat="1" ht="20.25">
      <c r="B7" s="86"/>
      <c r="C7" s="257" t="s">
        <v>474</v>
      </c>
      <c r="D7" s="257"/>
      <c r="E7" s="257"/>
      <c r="F7" s="257"/>
      <c r="G7" s="257"/>
      <c r="H7" s="257"/>
    </row>
    <row r="8" spans="1:11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6" customHeight="1">
      <c r="A10" s="1"/>
      <c r="B10" s="9" t="s">
        <v>2</v>
      </c>
      <c r="C10" s="248" t="s">
        <v>217</v>
      </c>
      <c r="D10" s="249"/>
      <c r="E10" s="249"/>
      <c r="F10" s="24"/>
      <c r="G10" s="31" t="s">
        <v>451</v>
      </c>
      <c r="H10" s="31" t="s">
        <v>452</v>
      </c>
      <c r="I10" s="31" t="s">
        <v>453</v>
      </c>
      <c r="J10" s="31" t="s">
        <v>450</v>
      </c>
      <c r="K10" s="1"/>
    </row>
    <row r="11" spans="1:11" ht="9.75" customHeight="1">
      <c r="A11" s="1"/>
      <c r="B11" s="10" t="s">
        <v>4</v>
      </c>
      <c r="C11" s="222" t="s">
        <v>5</v>
      </c>
      <c r="D11" s="223"/>
      <c r="E11" s="223"/>
      <c r="F11" s="224"/>
      <c r="G11" s="4">
        <v>3</v>
      </c>
      <c r="H11" s="4">
        <v>4</v>
      </c>
      <c r="I11" s="4">
        <v>5</v>
      </c>
      <c r="J11" s="4">
        <v>6</v>
      </c>
      <c r="K11" s="1"/>
    </row>
    <row r="12" spans="1:11" ht="19.5" customHeight="1">
      <c r="A12" s="1"/>
      <c r="B12" s="5" t="s">
        <v>4</v>
      </c>
      <c r="C12" s="231" t="s">
        <v>191</v>
      </c>
      <c r="D12" s="5" t="s">
        <v>192</v>
      </c>
      <c r="E12" s="229" t="s">
        <v>8</v>
      </c>
      <c r="F12" s="230"/>
      <c r="G12" s="159" t="s">
        <v>8</v>
      </c>
      <c r="H12" s="159"/>
      <c r="I12" s="159"/>
      <c r="J12" s="76" t="s">
        <v>8</v>
      </c>
      <c r="K12" s="1"/>
    </row>
    <row r="13" spans="1:11" ht="21.75" customHeight="1">
      <c r="A13" s="1"/>
      <c r="B13" s="5" t="s">
        <v>5</v>
      </c>
      <c r="C13" s="231"/>
      <c r="D13" s="5">
        <v>214</v>
      </c>
      <c r="E13" s="233" t="s">
        <v>193</v>
      </c>
      <c r="F13" s="234"/>
      <c r="G13" s="155">
        <v>1</v>
      </c>
      <c r="H13" s="156">
        <v>0</v>
      </c>
      <c r="I13" s="156">
        <f>G13-H13</f>
        <v>1</v>
      </c>
      <c r="J13" s="76" t="s">
        <v>8</v>
      </c>
      <c r="K13" s="1"/>
    </row>
    <row r="14" spans="1:11" ht="31.5" customHeight="1">
      <c r="A14" s="1"/>
      <c r="B14" s="5" t="s">
        <v>6</v>
      </c>
      <c r="C14" s="231"/>
      <c r="D14" s="5">
        <v>213</v>
      </c>
      <c r="E14" s="233" t="s">
        <v>194</v>
      </c>
      <c r="F14" s="234"/>
      <c r="G14" s="155">
        <v>0</v>
      </c>
      <c r="H14" s="156">
        <v>0</v>
      </c>
      <c r="I14" s="156">
        <f>G14-H14</f>
        <v>0</v>
      </c>
      <c r="J14" s="181"/>
      <c r="K14" s="1"/>
    </row>
    <row r="15" spans="1:11" ht="31.5" customHeight="1">
      <c r="A15" s="1"/>
      <c r="B15" s="5" t="s">
        <v>12</v>
      </c>
      <c r="C15" s="231"/>
      <c r="D15" s="5">
        <v>131</v>
      </c>
      <c r="E15" s="233" t="s">
        <v>195</v>
      </c>
      <c r="F15" s="234"/>
      <c r="G15" s="155">
        <v>0</v>
      </c>
      <c r="H15" s="156">
        <v>0</v>
      </c>
      <c r="I15" s="156">
        <f>G15-H15</f>
        <v>0</v>
      </c>
      <c r="J15" s="181"/>
      <c r="K15" s="1"/>
    </row>
    <row r="16" spans="1:11" ht="12" customHeight="1">
      <c r="A16" s="1"/>
      <c r="B16" s="5" t="s">
        <v>14</v>
      </c>
      <c r="C16" s="231"/>
      <c r="D16" s="5">
        <v>132</v>
      </c>
      <c r="E16" s="233" t="s">
        <v>196</v>
      </c>
      <c r="F16" s="234"/>
      <c r="G16" s="155">
        <v>0</v>
      </c>
      <c r="H16" s="156">
        <v>0</v>
      </c>
      <c r="I16" s="156">
        <f>G16-H16</f>
        <v>0</v>
      </c>
      <c r="J16" s="181"/>
      <c r="K16" s="1"/>
    </row>
    <row r="17" spans="1:11" ht="12" customHeight="1">
      <c r="A17" s="1"/>
      <c r="B17" s="5" t="s">
        <v>16</v>
      </c>
      <c r="C17" s="6" t="s">
        <v>8</v>
      </c>
      <c r="D17" s="275" t="s">
        <v>197</v>
      </c>
      <c r="E17" s="276"/>
      <c r="F17" s="277"/>
      <c r="G17" s="137">
        <f>SUM(G13:G16)</f>
        <v>1</v>
      </c>
      <c r="H17" s="137">
        <v>0</v>
      </c>
      <c r="I17" s="137">
        <f>SUM(I13:I16)</f>
        <v>1</v>
      </c>
      <c r="J17" s="77" t="s">
        <v>8</v>
      </c>
      <c r="K17" s="1"/>
    </row>
    <row r="18" spans="1:11" ht="12" customHeight="1">
      <c r="A18" s="1"/>
      <c r="B18" s="5" t="s">
        <v>18</v>
      </c>
      <c r="C18" s="231" t="s">
        <v>198</v>
      </c>
      <c r="D18" s="5" t="s">
        <v>192</v>
      </c>
      <c r="E18" s="229" t="s">
        <v>8</v>
      </c>
      <c r="F18" s="230"/>
      <c r="G18" s="159"/>
      <c r="H18" s="159"/>
      <c r="I18" s="159"/>
      <c r="J18" s="76" t="s">
        <v>8</v>
      </c>
      <c r="K18" s="1"/>
    </row>
    <row r="19" spans="1:11" ht="21.75" customHeight="1">
      <c r="A19" s="1"/>
      <c r="B19" s="5" t="s">
        <v>19</v>
      </c>
      <c r="C19" s="231"/>
      <c r="D19" s="5">
        <v>214</v>
      </c>
      <c r="E19" s="233" t="s">
        <v>193</v>
      </c>
      <c r="F19" s="234"/>
      <c r="G19" s="155">
        <v>0</v>
      </c>
      <c r="H19" s="156">
        <v>0</v>
      </c>
      <c r="I19" s="156">
        <f>G19-H19</f>
        <v>0</v>
      </c>
      <c r="J19" s="76" t="s">
        <v>8</v>
      </c>
      <c r="K19" s="1"/>
    </row>
    <row r="20" spans="1:11" ht="31.5" customHeight="1">
      <c r="A20" s="1"/>
      <c r="B20" s="5" t="s">
        <v>20</v>
      </c>
      <c r="C20" s="231"/>
      <c r="D20" s="5">
        <v>213</v>
      </c>
      <c r="E20" s="233" t="s">
        <v>194</v>
      </c>
      <c r="F20" s="234"/>
      <c r="G20" s="155">
        <v>0</v>
      </c>
      <c r="H20" s="156">
        <v>0</v>
      </c>
      <c r="I20" s="156">
        <f>G20-H20</f>
        <v>0</v>
      </c>
      <c r="J20" s="181"/>
      <c r="K20" s="1"/>
    </row>
    <row r="21" spans="1:11" ht="31.5" customHeight="1">
      <c r="A21" s="1"/>
      <c r="B21" s="5" t="s">
        <v>21</v>
      </c>
      <c r="C21" s="231"/>
      <c r="D21" s="5">
        <v>131</v>
      </c>
      <c r="E21" s="233" t="s">
        <v>195</v>
      </c>
      <c r="F21" s="234"/>
      <c r="G21" s="155">
        <v>0</v>
      </c>
      <c r="H21" s="156">
        <v>0</v>
      </c>
      <c r="I21" s="156">
        <f>G21-H21</f>
        <v>0</v>
      </c>
      <c r="J21" s="181"/>
      <c r="K21" s="1"/>
    </row>
    <row r="22" spans="1:11" ht="12" customHeight="1">
      <c r="A22" s="1"/>
      <c r="B22" s="5" t="s">
        <v>23</v>
      </c>
      <c r="C22" s="231"/>
      <c r="D22" s="5">
        <v>132</v>
      </c>
      <c r="E22" s="233" t="s">
        <v>196</v>
      </c>
      <c r="F22" s="234"/>
      <c r="G22" s="155">
        <v>0</v>
      </c>
      <c r="H22" s="156">
        <v>0</v>
      </c>
      <c r="I22" s="156">
        <f>G22-H22</f>
        <v>0</v>
      </c>
      <c r="J22" s="181"/>
      <c r="K22" s="1"/>
    </row>
    <row r="23" spans="1:11" ht="12" customHeight="1">
      <c r="A23" s="1"/>
      <c r="B23" s="5" t="s">
        <v>22</v>
      </c>
      <c r="C23" s="6" t="s">
        <v>8</v>
      </c>
      <c r="D23" s="216" t="s">
        <v>199</v>
      </c>
      <c r="E23" s="217"/>
      <c r="F23" s="218"/>
      <c r="G23" s="137">
        <f>SUM(G19:G22)</f>
        <v>0</v>
      </c>
      <c r="H23" s="137">
        <v>0</v>
      </c>
      <c r="I23" s="137">
        <f>SUM(I19:I22)</f>
        <v>0</v>
      </c>
      <c r="J23" s="77" t="s">
        <v>8</v>
      </c>
      <c r="K23" s="1"/>
    </row>
    <row r="24" spans="1:11" ht="12" customHeight="1">
      <c r="A24" s="1"/>
      <c r="B24" s="5" t="s">
        <v>26</v>
      </c>
      <c r="C24" s="231" t="s">
        <v>200</v>
      </c>
      <c r="D24" s="231"/>
      <c r="E24" s="233" t="s">
        <v>201</v>
      </c>
      <c r="F24" s="234"/>
      <c r="G24" s="155">
        <v>0</v>
      </c>
      <c r="H24" s="156">
        <v>0</v>
      </c>
      <c r="I24" s="156">
        <v>0</v>
      </c>
      <c r="J24" s="181"/>
      <c r="K24" s="1"/>
    </row>
    <row r="25" spans="1:11" ht="12" customHeight="1">
      <c r="A25" s="1"/>
      <c r="B25" s="5" t="s">
        <v>28</v>
      </c>
      <c r="C25" s="231"/>
      <c r="D25" s="231"/>
      <c r="E25" s="233" t="s">
        <v>202</v>
      </c>
      <c r="F25" s="234"/>
      <c r="G25" s="155">
        <v>0</v>
      </c>
      <c r="H25" s="156">
        <v>0</v>
      </c>
      <c r="I25" s="156">
        <f aca="true" t="shared" si="0" ref="I25:I35">G25-H25</f>
        <v>0</v>
      </c>
      <c r="J25" s="76" t="s">
        <v>8</v>
      </c>
      <c r="K25" s="1"/>
    </row>
    <row r="26" spans="1:11" ht="12" customHeight="1">
      <c r="A26" s="1"/>
      <c r="B26" s="5" t="s">
        <v>31</v>
      </c>
      <c r="C26" s="231"/>
      <c r="D26" s="231"/>
      <c r="E26" s="233" t="s">
        <v>203</v>
      </c>
      <c r="F26" s="234"/>
      <c r="G26" s="155">
        <v>0</v>
      </c>
      <c r="H26" s="156">
        <v>0</v>
      </c>
      <c r="I26" s="156">
        <f t="shared" si="0"/>
        <v>0</v>
      </c>
      <c r="J26" s="76" t="s">
        <v>8</v>
      </c>
      <c r="K26" s="1"/>
    </row>
    <row r="27" spans="1:11" ht="12" customHeight="1">
      <c r="A27" s="1"/>
      <c r="B27" s="5" t="s">
        <v>33</v>
      </c>
      <c r="C27" s="231"/>
      <c r="D27" s="231"/>
      <c r="E27" s="233" t="s">
        <v>204</v>
      </c>
      <c r="F27" s="234"/>
      <c r="G27" s="155">
        <v>0</v>
      </c>
      <c r="H27" s="156">
        <v>0</v>
      </c>
      <c r="I27" s="156">
        <f t="shared" si="0"/>
        <v>0</v>
      </c>
      <c r="J27" s="76" t="s">
        <v>8</v>
      </c>
      <c r="K27" s="1"/>
    </row>
    <row r="28" spans="1:11" ht="12" customHeight="1">
      <c r="A28" s="1"/>
      <c r="B28" s="5" t="s">
        <v>35</v>
      </c>
      <c r="C28" s="231"/>
      <c r="D28" s="231"/>
      <c r="E28" s="233" t="s">
        <v>205</v>
      </c>
      <c r="F28" s="234"/>
      <c r="G28" s="155">
        <v>0</v>
      </c>
      <c r="H28" s="156">
        <v>0</v>
      </c>
      <c r="I28" s="156">
        <f t="shared" si="0"/>
        <v>0</v>
      </c>
      <c r="J28" s="181"/>
      <c r="K28" s="1"/>
    </row>
    <row r="29" spans="1:11" ht="12" customHeight="1">
      <c r="A29" s="1"/>
      <c r="B29" s="5" t="s">
        <v>37</v>
      </c>
      <c r="C29" s="231"/>
      <c r="D29" s="231"/>
      <c r="E29" s="233" t="s">
        <v>206</v>
      </c>
      <c r="F29" s="234"/>
      <c r="G29" s="155">
        <v>0</v>
      </c>
      <c r="H29" s="156">
        <v>0</v>
      </c>
      <c r="I29" s="156">
        <f t="shared" si="0"/>
        <v>0</v>
      </c>
      <c r="J29" s="181"/>
      <c r="K29" s="1"/>
    </row>
    <row r="30" spans="1:11" ht="12" customHeight="1">
      <c r="A30" s="1"/>
      <c r="B30" s="5" t="s">
        <v>39</v>
      </c>
      <c r="C30" s="231"/>
      <c r="D30" s="231"/>
      <c r="E30" s="233" t="s">
        <v>207</v>
      </c>
      <c r="F30" s="234"/>
      <c r="G30" s="155">
        <v>0</v>
      </c>
      <c r="H30" s="156">
        <v>0</v>
      </c>
      <c r="I30" s="156">
        <f t="shared" si="0"/>
        <v>0</v>
      </c>
      <c r="J30" s="181"/>
      <c r="K30" s="1"/>
    </row>
    <row r="31" spans="1:11" ht="21.75" customHeight="1">
      <c r="A31" s="1"/>
      <c r="B31" s="5" t="s">
        <v>41</v>
      </c>
      <c r="C31" s="231"/>
      <c r="D31" s="231"/>
      <c r="E31" s="233" t="s">
        <v>208</v>
      </c>
      <c r="F31" s="234"/>
      <c r="G31" s="155">
        <v>0</v>
      </c>
      <c r="H31" s="156">
        <v>0</v>
      </c>
      <c r="I31" s="156">
        <f t="shared" si="0"/>
        <v>0</v>
      </c>
      <c r="J31" s="181"/>
      <c r="K31" s="1"/>
    </row>
    <row r="32" spans="1:11" ht="12" customHeight="1">
      <c r="A32" s="1"/>
      <c r="B32" s="5" t="s">
        <v>44</v>
      </c>
      <c r="C32" s="231"/>
      <c r="D32" s="231"/>
      <c r="E32" s="233" t="s">
        <v>209</v>
      </c>
      <c r="F32" s="234"/>
      <c r="G32" s="155">
        <v>0</v>
      </c>
      <c r="H32" s="156">
        <v>0</v>
      </c>
      <c r="I32" s="156">
        <f t="shared" si="0"/>
        <v>0</v>
      </c>
      <c r="J32" s="181"/>
      <c r="K32" s="1"/>
    </row>
    <row r="33" spans="1:11" ht="12" customHeight="1">
      <c r="A33" s="1"/>
      <c r="B33" s="5" t="s">
        <v>46</v>
      </c>
      <c r="C33" s="231"/>
      <c r="D33" s="231"/>
      <c r="E33" s="233" t="s">
        <v>210</v>
      </c>
      <c r="F33" s="234"/>
      <c r="G33" s="155">
        <v>0</v>
      </c>
      <c r="H33" s="156">
        <v>0</v>
      </c>
      <c r="I33" s="156">
        <f t="shared" si="0"/>
        <v>0</v>
      </c>
      <c r="J33" s="76" t="s">
        <v>8</v>
      </c>
      <c r="K33" s="1"/>
    </row>
    <row r="34" spans="1:11" ht="12" customHeight="1">
      <c r="A34" s="1"/>
      <c r="B34" s="5" t="s">
        <v>48</v>
      </c>
      <c r="C34" s="231"/>
      <c r="D34" s="231"/>
      <c r="E34" s="233" t="s">
        <v>211</v>
      </c>
      <c r="F34" s="234"/>
      <c r="G34" s="155">
        <v>0</v>
      </c>
      <c r="H34" s="156">
        <v>0</v>
      </c>
      <c r="I34" s="156">
        <f t="shared" si="0"/>
        <v>0</v>
      </c>
      <c r="J34" s="76" t="s">
        <v>8</v>
      </c>
      <c r="K34" s="1"/>
    </row>
    <row r="35" spans="1:11" ht="12" customHeight="1">
      <c r="A35" s="1"/>
      <c r="B35" s="5" t="s">
        <v>50</v>
      </c>
      <c r="C35" s="231"/>
      <c r="D35" s="231"/>
      <c r="E35" s="233" t="s">
        <v>212</v>
      </c>
      <c r="F35" s="234"/>
      <c r="G35" s="155">
        <v>0</v>
      </c>
      <c r="H35" s="156">
        <v>0</v>
      </c>
      <c r="I35" s="156">
        <f t="shared" si="0"/>
        <v>0</v>
      </c>
      <c r="J35" s="76" t="s">
        <v>8</v>
      </c>
      <c r="K35" s="1"/>
    </row>
    <row r="36" spans="1:11" ht="21.75" customHeight="1">
      <c r="A36" s="1"/>
      <c r="B36" s="5" t="s">
        <v>54</v>
      </c>
      <c r="C36" s="18" t="s">
        <v>8</v>
      </c>
      <c r="D36" s="19"/>
      <c r="E36" s="275" t="s">
        <v>213</v>
      </c>
      <c r="F36" s="277"/>
      <c r="G36" s="134">
        <f>SUM(G24:G35)</f>
        <v>0</v>
      </c>
      <c r="H36" s="134">
        <v>0</v>
      </c>
      <c r="I36" s="134">
        <f>SUM(I24:I35)</f>
        <v>0</v>
      </c>
      <c r="J36" s="77" t="s">
        <v>8</v>
      </c>
      <c r="K36" s="1"/>
    </row>
    <row r="37" spans="1:11" ht="12" customHeight="1">
      <c r="A37" s="1"/>
      <c r="B37" s="5" t="s">
        <v>56</v>
      </c>
      <c r="C37" s="231" t="s">
        <v>159</v>
      </c>
      <c r="D37" s="231"/>
      <c r="E37" s="233" t="s">
        <v>160</v>
      </c>
      <c r="F37" s="234"/>
      <c r="G37" s="155">
        <v>0</v>
      </c>
      <c r="H37" s="156">
        <v>0</v>
      </c>
      <c r="I37" s="156">
        <f aca="true" t="shared" si="1" ref="I37:I42">G37-H37-J37</f>
        <v>0</v>
      </c>
      <c r="J37" s="190">
        <v>0</v>
      </c>
      <c r="K37" s="1"/>
    </row>
    <row r="38" spans="1:11" ht="12" customHeight="1">
      <c r="A38" s="1"/>
      <c r="B38" s="5" t="s">
        <v>58</v>
      </c>
      <c r="C38" s="231"/>
      <c r="D38" s="231"/>
      <c r="E38" s="233" t="s">
        <v>162</v>
      </c>
      <c r="F38" s="234"/>
      <c r="G38" s="155">
        <v>0</v>
      </c>
      <c r="H38" s="156">
        <v>0</v>
      </c>
      <c r="I38" s="156">
        <f t="shared" si="1"/>
        <v>0</v>
      </c>
      <c r="J38" s="189">
        <v>0</v>
      </c>
      <c r="K38" s="1"/>
    </row>
    <row r="39" spans="1:11" ht="12" customHeight="1">
      <c r="A39" s="1"/>
      <c r="B39" s="5" t="s">
        <v>60</v>
      </c>
      <c r="C39" s="231"/>
      <c r="D39" s="231"/>
      <c r="E39" s="233" t="s">
        <v>164</v>
      </c>
      <c r="F39" s="234"/>
      <c r="G39" s="155">
        <v>1</v>
      </c>
      <c r="H39" s="156">
        <v>0</v>
      </c>
      <c r="I39" s="156">
        <f t="shared" si="1"/>
        <v>1</v>
      </c>
      <c r="J39" s="190">
        <v>0</v>
      </c>
      <c r="K39" s="1"/>
    </row>
    <row r="40" spans="1:11" ht="21.75" customHeight="1">
      <c r="A40" s="1"/>
      <c r="B40" s="5" t="s">
        <v>63</v>
      </c>
      <c r="C40" s="231"/>
      <c r="D40" s="231"/>
      <c r="E40" s="233" t="s">
        <v>214</v>
      </c>
      <c r="F40" s="234"/>
      <c r="G40" s="155">
        <v>0</v>
      </c>
      <c r="H40" s="156">
        <v>0</v>
      </c>
      <c r="I40" s="156">
        <f t="shared" si="1"/>
        <v>0</v>
      </c>
      <c r="J40" s="190">
        <v>0</v>
      </c>
      <c r="K40" s="1"/>
    </row>
    <row r="41" spans="1:11" ht="21.75" customHeight="1">
      <c r="A41" s="1"/>
      <c r="B41" s="5" t="s">
        <v>66</v>
      </c>
      <c r="C41" s="231"/>
      <c r="D41" s="231"/>
      <c r="E41" s="233" t="s">
        <v>215</v>
      </c>
      <c r="F41" s="234"/>
      <c r="G41" s="155">
        <v>0</v>
      </c>
      <c r="H41" s="156">
        <v>0</v>
      </c>
      <c r="I41" s="156">
        <f t="shared" si="1"/>
        <v>0</v>
      </c>
      <c r="J41" s="190">
        <v>0</v>
      </c>
      <c r="K41" s="1"/>
    </row>
    <row r="42" spans="1:11" ht="21.75" customHeight="1">
      <c r="A42" s="1"/>
      <c r="B42" s="5" t="s">
        <v>68</v>
      </c>
      <c r="C42" s="278"/>
      <c r="D42" s="278"/>
      <c r="E42" s="233" t="s">
        <v>216</v>
      </c>
      <c r="F42" s="234"/>
      <c r="G42" s="155">
        <v>0</v>
      </c>
      <c r="H42" s="156">
        <v>0</v>
      </c>
      <c r="I42" s="156">
        <f t="shared" si="1"/>
        <v>0</v>
      </c>
      <c r="J42" s="189">
        <v>0</v>
      </c>
      <c r="K42" s="1"/>
    </row>
    <row r="43" spans="1:11" ht="13.5" customHeight="1">
      <c r="A43" s="1"/>
      <c r="B43" s="5" t="s">
        <v>70</v>
      </c>
      <c r="C43" s="18" t="s">
        <v>8</v>
      </c>
      <c r="D43" s="20"/>
      <c r="E43" s="25" t="s">
        <v>172</v>
      </c>
      <c r="F43" s="25"/>
      <c r="G43" s="160">
        <f>SUM(G37:G42)</f>
        <v>1</v>
      </c>
      <c r="H43" s="160">
        <v>0</v>
      </c>
      <c r="I43" s="160">
        <f>SUM(I37:I42)</f>
        <v>1</v>
      </c>
      <c r="J43" s="191">
        <f>SUM(J37:J42)</f>
        <v>0</v>
      </c>
      <c r="K43" s="1"/>
    </row>
    <row r="44" spans="1:11" ht="12" customHeight="1">
      <c r="A44" s="1"/>
      <c r="B44" s="192">
        <v>33</v>
      </c>
      <c r="C44" s="281" t="s">
        <v>173</v>
      </c>
      <c r="D44" s="281"/>
      <c r="E44" s="282" t="s">
        <v>174</v>
      </c>
      <c r="F44" s="7" t="s">
        <v>175</v>
      </c>
      <c r="G44" s="188">
        <v>1</v>
      </c>
      <c r="H44" s="186">
        <v>0</v>
      </c>
      <c r="I44" s="141">
        <f>G44-H44-J44</f>
        <v>1</v>
      </c>
      <c r="J44" s="178">
        <v>0</v>
      </c>
      <c r="K44" s="1"/>
    </row>
    <row r="45" spans="1:11" ht="12" customHeight="1">
      <c r="A45" s="1"/>
      <c r="B45" s="5" t="s">
        <v>75</v>
      </c>
      <c r="C45" s="231"/>
      <c r="D45" s="231"/>
      <c r="E45" s="220"/>
      <c r="F45" s="7" t="s">
        <v>177</v>
      </c>
      <c r="G45" s="188">
        <v>0</v>
      </c>
      <c r="H45" s="186">
        <v>0</v>
      </c>
      <c r="I45" s="141">
        <f>G45-H45</f>
        <v>0</v>
      </c>
      <c r="J45" s="182"/>
      <c r="K45" s="1"/>
    </row>
    <row r="46" spans="1:11" ht="12" customHeight="1">
      <c r="A46" s="1"/>
      <c r="B46" s="5" t="s">
        <v>78</v>
      </c>
      <c r="C46" s="231"/>
      <c r="D46" s="231"/>
      <c r="E46" s="220"/>
      <c r="F46" s="7" t="s">
        <v>179</v>
      </c>
      <c r="G46" s="188">
        <v>0</v>
      </c>
      <c r="H46" s="186">
        <v>0</v>
      </c>
      <c r="I46" s="141">
        <f>G46-H46</f>
        <v>0</v>
      </c>
      <c r="J46" s="182"/>
      <c r="K46" s="1"/>
    </row>
    <row r="47" spans="1:11" ht="26.25" customHeight="1">
      <c r="A47" s="1"/>
      <c r="B47" s="5" t="s">
        <v>80</v>
      </c>
      <c r="C47" s="278"/>
      <c r="D47" s="278"/>
      <c r="E47" s="21" t="s">
        <v>181</v>
      </c>
      <c r="F47" s="7" t="s">
        <v>436</v>
      </c>
      <c r="G47" s="188">
        <v>0</v>
      </c>
      <c r="H47" s="186">
        <v>0</v>
      </c>
      <c r="I47" s="141">
        <f>G47</f>
        <v>0</v>
      </c>
      <c r="J47" s="178" t="s">
        <v>8</v>
      </c>
      <c r="K47" s="1"/>
    </row>
    <row r="48" spans="1:11" ht="12" customHeight="1">
      <c r="A48" s="1"/>
      <c r="B48" s="5" t="s">
        <v>82</v>
      </c>
      <c r="C48" s="279" t="s">
        <v>8</v>
      </c>
      <c r="D48" s="280"/>
      <c r="E48" s="276" t="s">
        <v>188</v>
      </c>
      <c r="F48" s="276"/>
      <c r="G48" s="187">
        <f>SUM(G44:G47)</f>
        <v>1</v>
      </c>
      <c r="H48" s="187">
        <v>0</v>
      </c>
      <c r="I48" s="145">
        <f>SUM(I44:I47)</f>
        <v>1</v>
      </c>
      <c r="J48" s="180" t="s">
        <v>8</v>
      </c>
      <c r="K48" s="1"/>
    </row>
    <row r="49" spans="1:11" s="80" customFormat="1" ht="13.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s="80" customFormat="1" ht="1.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="80" customFormat="1" ht="12.75"/>
    <row r="52" s="80" customFormat="1" ht="12.75"/>
    <row r="53" s="80" customFormat="1" ht="12.75"/>
    <row r="54" s="80" customFormat="1" ht="12.75"/>
    <row r="55" s="80" customFormat="1" ht="12.75"/>
    <row r="56" s="80" customFormat="1" ht="12.75"/>
  </sheetData>
  <sheetProtection/>
  <mergeCells count="47">
    <mergeCell ref="C48:D48"/>
    <mergeCell ref="E37:F37"/>
    <mergeCell ref="E38:F38"/>
    <mergeCell ref="E39:F39"/>
    <mergeCell ref="E40:F40"/>
    <mergeCell ref="E41:F41"/>
    <mergeCell ref="E42:F42"/>
    <mergeCell ref="C44:D47"/>
    <mergeCell ref="E48:F48"/>
    <mergeCell ref="E44:E46"/>
    <mergeCell ref="E36:F36"/>
    <mergeCell ref="C37:D42"/>
    <mergeCell ref="E30:F30"/>
    <mergeCell ref="E31:F31"/>
    <mergeCell ref="C24:D35"/>
    <mergeCell ref="E32:F32"/>
    <mergeCell ref="E35:F35"/>
    <mergeCell ref="D23:F23"/>
    <mergeCell ref="C18:C22"/>
    <mergeCell ref="E33:F33"/>
    <mergeCell ref="E34:F34"/>
    <mergeCell ref="E24:F24"/>
    <mergeCell ref="E25:F25"/>
    <mergeCell ref="E26:F26"/>
    <mergeCell ref="E27:F27"/>
    <mergeCell ref="E28:F28"/>
    <mergeCell ref="E29:F29"/>
    <mergeCell ref="E20:F20"/>
    <mergeCell ref="E21:F21"/>
    <mergeCell ref="E22:F22"/>
    <mergeCell ref="D17:F17"/>
    <mergeCell ref="E18:F18"/>
    <mergeCell ref="E19:F19"/>
    <mergeCell ref="C7:H7"/>
    <mergeCell ref="E6:I6"/>
    <mergeCell ref="C10:E10"/>
    <mergeCell ref="E16:F16"/>
    <mergeCell ref="E12:F12"/>
    <mergeCell ref="C12:C16"/>
    <mergeCell ref="C11:F11"/>
    <mergeCell ref="E13:F13"/>
    <mergeCell ref="E14:F14"/>
    <mergeCell ref="E15:F15"/>
    <mergeCell ref="B2:J2"/>
    <mergeCell ref="H3:J3"/>
    <mergeCell ref="E4:I4"/>
    <mergeCell ref="B5:J5"/>
  </mergeCells>
  <printOptions/>
  <pageMargins left="0.7" right="0.7" top="0.75" bottom="0.75" header="0.3" footer="0.3"/>
  <pageSetup fitToHeight="1" fitToWidth="1" horizontalDpi="600" verticalDpi="600" orientation="portrait" paperSize="9" scale="56" r:id="rId1"/>
  <ignoredErrors>
    <ignoredError sqref="I4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zoomScale="106" zoomScaleNormal="106" zoomScalePageLayoutView="0" workbookViewId="0" topLeftCell="A1">
      <selection activeCell="D8" sqref="D8"/>
    </sheetView>
  </sheetViews>
  <sheetFormatPr defaultColWidth="9.140625" defaultRowHeight="12.75"/>
  <cols>
    <col min="1" max="1" width="9.421875" style="0" customWidth="1"/>
    <col min="2" max="2" width="4.8515625" style="0" customWidth="1"/>
    <col min="3" max="3" width="8.421875" style="41" customWidth="1"/>
    <col min="4" max="4" width="63.57421875" style="41" customWidth="1"/>
    <col min="5" max="7" width="13.7109375" style="17" customWidth="1"/>
    <col min="8" max="8" width="18.00390625" style="0" customWidth="1"/>
    <col min="9" max="9" width="4.7109375" style="0" customWidth="1"/>
  </cols>
  <sheetData>
    <row r="1" spans="1:9" s="80" customFormat="1" ht="56.25" customHeight="1">
      <c r="A1" s="88"/>
      <c r="B1" s="88"/>
      <c r="C1" s="201"/>
      <c r="D1" s="201"/>
      <c r="E1" s="202"/>
      <c r="F1" s="202"/>
      <c r="G1" s="202"/>
      <c r="H1" s="203" t="s">
        <v>459</v>
      </c>
      <c r="I1" s="88"/>
    </row>
    <row r="2" spans="1:9" s="80" customFormat="1" ht="15" customHeight="1">
      <c r="A2" s="88"/>
      <c r="B2" s="88"/>
      <c r="C2" s="201"/>
      <c r="D2" s="201"/>
      <c r="E2" s="202"/>
      <c r="F2" s="202"/>
      <c r="G2" s="202"/>
      <c r="H2" s="204"/>
      <c r="I2" s="88"/>
    </row>
    <row r="3" spans="2:8" s="80" customFormat="1" ht="42" customHeight="1">
      <c r="B3" s="105"/>
      <c r="C3" s="243" t="s">
        <v>368</v>
      </c>
      <c r="D3" s="243"/>
      <c r="E3" s="243"/>
      <c r="F3" s="243"/>
      <c r="G3" s="243"/>
      <c r="H3" s="107"/>
    </row>
    <row r="4" spans="2:8" s="80" customFormat="1" ht="20.25" customHeight="1">
      <c r="B4" s="105"/>
      <c r="C4" s="106"/>
      <c r="D4" s="105"/>
      <c r="E4" s="105"/>
      <c r="F4" s="244" t="s">
        <v>442</v>
      </c>
      <c r="G4" s="244"/>
      <c r="H4" s="244"/>
    </row>
    <row r="5" spans="2:8" s="80" customFormat="1" ht="26.25" customHeight="1">
      <c r="B5" s="105"/>
      <c r="C5" s="243" t="s">
        <v>388</v>
      </c>
      <c r="D5" s="243"/>
      <c r="E5" s="243"/>
      <c r="F5" s="243"/>
      <c r="G5" s="243"/>
      <c r="H5" s="107"/>
    </row>
    <row r="6" spans="2:8" s="80" customFormat="1" ht="25.5" customHeight="1">
      <c r="B6" s="105"/>
      <c r="C6" s="106"/>
      <c r="D6" s="106" t="s">
        <v>468</v>
      </c>
      <c r="E6" s="106"/>
      <c r="F6" s="105"/>
      <c r="G6" s="105"/>
      <c r="H6" s="107"/>
    </row>
    <row r="7" spans="1:9" s="80" customFormat="1" ht="19.5" customHeight="1">
      <c r="A7" s="88"/>
      <c r="B7" s="88"/>
      <c r="C7" s="103"/>
      <c r="D7" s="108" t="s">
        <v>469</v>
      </c>
      <c r="E7" s="91"/>
      <c r="F7" s="91"/>
      <c r="G7" s="91"/>
      <c r="H7" s="88"/>
      <c r="I7" s="88"/>
    </row>
    <row r="8" spans="1:9" ht="53.25" customHeight="1">
      <c r="A8" s="1"/>
      <c r="B8" s="28" t="s">
        <v>2</v>
      </c>
      <c r="C8" s="33" t="s">
        <v>219</v>
      </c>
      <c r="D8" s="33" t="s">
        <v>220</v>
      </c>
      <c r="E8" s="30" t="s">
        <v>447</v>
      </c>
      <c r="F8" s="31" t="s">
        <v>448</v>
      </c>
      <c r="G8" s="31" t="s">
        <v>449</v>
      </c>
      <c r="H8" s="31" t="s">
        <v>450</v>
      </c>
      <c r="I8" s="1"/>
    </row>
    <row r="9" spans="1:9" ht="9.75" customHeight="1">
      <c r="A9" s="1"/>
      <c r="B9" s="29" t="s">
        <v>4</v>
      </c>
      <c r="C9" s="34" t="s">
        <v>5</v>
      </c>
      <c r="D9" s="34" t="s">
        <v>6</v>
      </c>
      <c r="E9" s="4">
        <v>4</v>
      </c>
      <c r="F9" s="4">
        <v>5</v>
      </c>
      <c r="G9" s="4">
        <v>6</v>
      </c>
      <c r="H9" s="4">
        <v>7</v>
      </c>
      <c r="I9" s="1"/>
    </row>
    <row r="10" spans="1:9" ht="12" customHeight="1">
      <c r="A10" s="1"/>
      <c r="B10" s="27" t="s">
        <v>4</v>
      </c>
      <c r="C10" s="60" t="s">
        <v>221</v>
      </c>
      <c r="D10" s="60" t="s">
        <v>222</v>
      </c>
      <c r="E10" s="151">
        <v>0</v>
      </c>
      <c r="F10" s="152">
        <v>0</v>
      </c>
      <c r="G10" s="152">
        <f>E10-F10</f>
        <v>0</v>
      </c>
      <c r="H10" s="185" t="s">
        <v>8</v>
      </c>
      <c r="I10" s="1"/>
    </row>
    <row r="11" spans="1:9" ht="12" customHeight="1">
      <c r="A11" s="1"/>
      <c r="B11" s="27" t="s">
        <v>5</v>
      </c>
      <c r="C11" s="60" t="s">
        <v>223</v>
      </c>
      <c r="D11" s="60" t="s">
        <v>224</v>
      </c>
      <c r="E11" s="151">
        <v>0</v>
      </c>
      <c r="F11" s="161">
        <v>0</v>
      </c>
      <c r="G11" s="152">
        <f aca="true" t="shared" si="0" ref="G11:G59">E11-F11</f>
        <v>0</v>
      </c>
      <c r="H11" s="76" t="s">
        <v>8</v>
      </c>
      <c r="I11" s="1"/>
    </row>
    <row r="12" spans="1:9" ht="12" customHeight="1">
      <c r="A12" s="1"/>
      <c r="B12" s="27" t="s">
        <v>6</v>
      </c>
      <c r="C12" s="60" t="s">
        <v>225</v>
      </c>
      <c r="D12" s="60" t="s">
        <v>226</v>
      </c>
      <c r="E12" s="151">
        <v>0</v>
      </c>
      <c r="F12" s="161">
        <v>0</v>
      </c>
      <c r="G12" s="152">
        <f t="shared" si="0"/>
        <v>0</v>
      </c>
      <c r="H12" s="76" t="s">
        <v>8</v>
      </c>
      <c r="I12" s="1"/>
    </row>
    <row r="13" spans="1:9" ht="21.75" customHeight="1">
      <c r="A13" s="1"/>
      <c r="B13" s="27" t="s">
        <v>12</v>
      </c>
      <c r="C13" s="60" t="s">
        <v>227</v>
      </c>
      <c r="D13" s="60" t="s">
        <v>228</v>
      </c>
      <c r="E13" s="151">
        <v>0</v>
      </c>
      <c r="F13" s="161">
        <v>0</v>
      </c>
      <c r="G13" s="152">
        <f t="shared" si="0"/>
        <v>0</v>
      </c>
      <c r="H13" s="76"/>
      <c r="I13" s="1"/>
    </row>
    <row r="14" spans="1:9" ht="12" customHeight="1">
      <c r="A14" s="1"/>
      <c r="B14" s="27" t="s">
        <v>14</v>
      </c>
      <c r="C14" s="60" t="s">
        <v>229</v>
      </c>
      <c r="D14" s="60" t="s">
        <v>230</v>
      </c>
      <c r="E14" s="161">
        <f>SUM(E15:E20)</f>
        <v>47</v>
      </c>
      <c r="F14" s="161">
        <v>28</v>
      </c>
      <c r="G14" s="161">
        <f>SUM(G15:G20)</f>
        <v>19</v>
      </c>
      <c r="H14" s="76" t="s">
        <v>8</v>
      </c>
      <c r="I14" s="1"/>
    </row>
    <row r="15" spans="1:9" ht="12" customHeight="1">
      <c r="A15" s="1"/>
      <c r="B15" s="27" t="s">
        <v>16</v>
      </c>
      <c r="C15" s="61" t="s">
        <v>231</v>
      </c>
      <c r="D15" s="62" t="s">
        <v>232</v>
      </c>
      <c r="E15" s="159">
        <f>Dod2F4!E15</f>
        <v>0</v>
      </c>
      <c r="F15" s="162">
        <v>0</v>
      </c>
      <c r="G15" s="135">
        <f t="shared" si="0"/>
        <v>0</v>
      </c>
      <c r="H15" s="76" t="s">
        <v>8</v>
      </c>
      <c r="I15" s="1"/>
    </row>
    <row r="16" spans="1:9" ht="12" customHeight="1">
      <c r="A16" s="1"/>
      <c r="B16" s="27" t="s">
        <v>18</v>
      </c>
      <c r="C16" s="61" t="s">
        <v>233</v>
      </c>
      <c r="D16" s="62" t="s">
        <v>234</v>
      </c>
      <c r="E16" s="159">
        <f>Dod2F4!E16</f>
        <v>9</v>
      </c>
      <c r="F16" s="162">
        <v>7</v>
      </c>
      <c r="G16" s="135">
        <f t="shared" si="0"/>
        <v>2</v>
      </c>
      <c r="H16" s="76" t="s">
        <v>8</v>
      </c>
      <c r="I16" s="1"/>
    </row>
    <row r="17" spans="1:9" ht="12" customHeight="1">
      <c r="A17" s="1"/>
      <c r="B17" s="27" t="s">
        <v>19</v>
      </c>
      <c r="C17" s="61" t="s">
        <v>235</v>
      </c>
      <c r="D17" s="62" t="s">
        <v>236</v>
      </c>
      <c r="E17" s="159">
        <f>Dod2F4!E48</f>
        <v>38</v>
      </c>
      <c r="F17" s="162">
        <v>21</v>
      </c>
      <c r="G17" s="135">
        <f t="shared" si="0"/>
        <v>17</v>
      </c>
      <c r="H17" s="76" t="s">
        <v>8</v>
      </c>
      <c r="I17" s="1"/>
    </row>
    <row r="18" spans="1:9" ht="12" customHeight="1">
      <c r="A18" s="1"/>
      <c r="B18" s="27" t="s">
        <v>20</v>
      </c>
      <c r="C18" s="61" t="s">
        <v>237</v>
      </c>
      <c r="D18" s="63" t="s">
        <v>238</v>
      </c>
      <c r="E18" s="159">
        <f>Dod2F4!E59</f>
        <v>0</v>
      </c>
      <c r="F18" s="162">
        <v>0</v>
      </c>
      <c r="G18" s="135">
        <f t="shared" si="0"/>
        <v>0</v>
      </c>
      <c r="H18" s="76" t="s">
        <v>8</v>
      </c>
      <c r="I18" s="1"/>
    </row>
    <row r="19" spans="1:9" ht="12" customHeight="1">
      <c r="A19" s="1"/>
      <c r="B19" s="27" t="s">
        <v>21</v>
      </c>
      <c r="C19" s="61" t="s">
        <v>239</v>
      </c>
      <c r="D19" s="63" t="s">
        <v>240</v>
      </c>
      <c r="E19" s="159">
        <f>Dod2F4!E60</f>
        <v>0</v>
      </c>
      <c r="F19" s="162">
        <v>0</v>
      </c>
      <c r="G19" s="135">
        <f t="shared" si="0"/>
        <v>0</v>
      </c>
      <c r="H19" s="76" t="s">
        <v>8</v>
      </c>
      <c r="I19" s="1"/>
    </row>
    <row r="20" spans="1:9" ht="12" customHeight="1">
      <c r="A20" s="1"/>
      <c r="B20" s="27" t="s">
        <v>23</v>
      </c>
      <c r="C20" s="61" t="s">
        <v>241</v>
      </c>
      <c r="D20" s="62" t="s">
        <v>242</v>
      </c>
      <c r="E20" s="159">
        <f>Dod2F4!E61</f>
        <v>0</v>
      </c>
      <c r="F20" s="162">
        <v>0</v>
      </c>
      <c r="G20" s="135">
        <f t="shared" si="0"/>
        <v>0</v>
      </c>
      <c r="H20" s="76" t="s">
        <v>8</v>
      </c>
      <c r="I20" s="1"/>
    </row>
    <row r="21" spans="1:9" ht="12" customHeight="1">
      <c r="A21" s="1"/>
      <c r="B21" s="27" t="s">
        <v>22</v>
      </c>
      <c r="C21" s="60">
        <v>60</v>
      </c>
      <c r="D21" s="60" t="s">
        <v>431</v>
      </c>
      <c r="E21" s="152">
        <f>SUM(E22:E24)</f>
        <v>0</v>
      </c>
      <c r="F21" s="161">
        <v>0</v>
      </c>
      <c r="G21" s="152">
        <f t="shared" si="0"/>
        <v>0</v>
      </c>
      <c r="H21" s="76" t="s">
        <v>8</v>
      </c>
      <c r="I21" s="1"/>
    </row>
    <row r="22" spans="1:9" ht="21.75" customHeight="1">
      <c r="A22" s="1"/>
      <c r="B22" s="27" t="s">
        <v>26</v>
      </c>
      <c r="C22" s="61" t="s">
        <v>244</v>
      </c>
      <c r="D22" s="63" t="s">
        <v>245</v>
      </c>
      <c r="E22" s="153">
        <v>0</v>
      </c>
      <c r="F22" s="162">
        <v>0</v>
      </c>
      <c r="G22" s="135">
        <f t="shared" si="0"/>
        <v>0</v>
      </c>
      <c r="H22" s="76" t="s">
        <v>8</v>
      </c>
      <c r="I22" s="1"/>
    </row>
    <row r="23" spans="1:9" ht="12" customHeight="1">
      <c r="A23" s="1"/>
      <c r="B23" s="27" t="s">
        <v>28</v>
      </c>
      <c r="C23" s="61" t="s">
        <v>246</v>
      </c>
      <c r="D23" s="63" t="s">
        <v>247</v>
      </c>
      <c r="E23" s="153">
        <v>0</v>
      </c>
      <c r="F23" s="162">
        <v>0</v>
      </c>
      <c r="G23" s="135">
        <f t="shared" si="0"/>
        <v>0</v>
      </c>
      <c r="H23" s="76" t="s">
        <v>8</v>
      </c>
      <c r="I23" s="1"/>
    </row>
    <row r="24" spans="1:9" ht="12" customHeight="1">
      <c r="A24" s="1"/>
      <c r="B24" s="27" t="s">
        <v>31</v>
      </c>
      <c r="C24" s="61" t="s">
        <v>248</v>
      </c>
      <c r="D24" s="63" t="s">
        <v>249</v>
      </c>
      <c r="E24" s="153">
        <v>0</v>
      </c>
      <c r="F24" s="162">
        <v>0</v>
      </c>
      <c r="G24" s="135">
        <f t="shared" si="0"/>
        <v>0</v>
      </c>
      <c r="H24" s="76" t="s">
        <v>8</v>
      </c>
      <c r="I24" s="1"/>
    </row>
    <row r="25" spans="1:9" ht="12" customHeight="1">
      <c r="A25" s="1"/>
      <c r="B25" s="27" t="s">
        <v>33</v>
      </c>
      <c r="C25" s="60" t="s">
        <v>250</v>
      </c>
      <c r="D25" s="60" t="s">
        <v>463</v>
      </c>
      <c r="E25" s="152">
        <f>SUM(E26:E30)</f>
        <v>5</v>
      </c>
      <c r="F25" s="152">
        <v>2</v>
      </c>
      <c r="G25" s="152">
        <f>SUM(G26:G30)</f>
        <v>3</v>
      </c>
      <c r="H25" s="76" t="s">
        <v>8</v>
      </c>
      <c r="I25" s="1"/>
    </row>
    <row r="26" spans="1:9" ht="12" customHeight="1">
      <c r="A26" s="1"/>
      <c r="B26" s="27" t="s">
        <v>35</v>
      </c>
      <c r="C26" s="61" t="s">
        <v>251</v>
      </c>
      <c r="D26" s="63" t="s">
        <v>252</v>
      </c>
      <c r="E26" s="153">
        <v>4</v>
      </c>
      <c r="F26" s="135">
        <v>2</v>
      </c>
      <c r="G26" s="135">
        <f t="shared" si="0"/>
        <v>2</v>
      </c>
      <c r="H26" s="76" t="s">
        <v>8</v>
      </c>
      <c r="I26" s="1"/>
    </row>
    <row r="27" spans="1:9" ht="12" customHeight="1">
      <c r="A27" s="1"/>
      <c r="B27" s="27" t="s">
        <v>37</v>
      </c>
      <c r="C27" s="61" t="s">
        <v>253</v>
      </c>
      <c r="D27" s="63" t="s">
        <v>254</v>
      </c>
      <c r="E27" s="153">
        <v>0</v>
      </c>
      <c r="F27" s="135">
        <v>0</v>
      </c>
      <c r="G27" s="135">
        <f t="shared" si="0"/>
        <v>0</v>
      </c>
      <c r="H27" s="76" t="s">
        <v>8</v>
      </c>
      <c r="I27" s="1"/>
    </row>
    <row r="28" spans="1:9" ht="12" customHeight="1">
      <c r="A28" s="1"/>
      <c r="B28" s="27" t="s">
        <v>39</v>
      </c>
      <c r="C28" s="61" t="s">
        <v>255</v>
      </c>
      <c r="D28" s="63" t="s">
        <v>256</v>
      </c>
      <c r="E28" s="153">
        <v>1</v>
      </c>
      <c r="F28" s="135">
        <v>0</v>
      </c>
      <c r="G28" s="135">
        <f t="shared" si="0"/>
        <v>1</v>
      </c>
      <c r="H28" s="76" t="s">
        <v>8</v>
      </c>
      <c r="I28" s="1"/>
    </row>
    <row r="29" spans="1:9" ht="12" customHeight="1">
      <c r="A29" s="1"/>
      <c r="B29" s="27" t="s">
        <v>41</v>
      </c>
      <c r="C29" s="61" t="s">
        <v>257</v>
      </c>
      <c r="D29" s="63" t="s">
        <v>258</v>
      </c>
      <c r="E29" s="153">
        <v>0</v>
      </c>
      <c r="F29" s="135">
        <v>0</v>
      </c>
      <c r="G29" s="135">
        <f t="shared" si="0"/>
        <v>0</v>
      </c>
      <c r="H29" s="76" t="s">
        <v>8</v>
      </c>
      <c r="I29" s="1"/>
    </row>
    <row r="30" spans="1:9" ht="12" customHeight="1">
      <c r="A30" s="1"/>
      <c r="B30" s="27" t="s">
        <v>44</v>
      </c>
      <c r="C30" s="61" t="s">
        <v>259</v>
      </c>
      <c r="D30" s="63" t="s">
        <v>249</v>
      </c>
      <c r="E30" s="153">
        <v>0</v>
      </c>
      <c r="F30" s="135">
        <v>0</v>
      </c>
      <c r="G30" s="135">
        <f t="shared" si="0"/>
        <v>0</v>
      </c>
      <c r="H30" s="76" t="s">
        <v>8</v>
      </c>
      <c r="I30" s="1"/>
    </row>
    <row r="31" spans="1:9" ht="12" customHeight="1">
      <c r="A31" s="1"/>
      <c r="B31" s="27" t="s">
        <v>46</v>
      </c>
      <c r="C31" s="64" t="s">
        <v>260</v>
      </c>
      <c r="D31" s="65" t="s">
        <v>427</v>
      </c>
      <c r="E31" s="151">
        <v>0</v>
      </c>
      <c r="F31" s="152">
        <v>0</v>
      </c>
      <c r="G31" s="152">
        <f t="shared" si="0"/>
        <v>0</v>
      </c>
      <c r="H31" s="76"/>
      <c r="I31" s="1"/>
    </row>
    <row r="32" spans="1:9" ht="12" customHeight="1">
      <c r="A32" s="1"/>
      <c r="B32" s="27" t="s">
        <v>48</v>
      </c>
      <c r="C32" s="64" t="s">
        <v>262</v>
      </c>
      <c r="D32" s="60" t="s">
        <v>261</v>
      </c>
      <c r="E32" s="151">
        <v>0</v>
      </c>
      <c r="F32" s="152">
        <v>0</v>
      </c>
      <c r="G32" s="152">
        <f t="shared" si="0"/>
        <v>0</v>
      </c>
      <c r="H32" s="76" t="s">
        <v>8</v>
      </c>
      <c r="I32" s="1"/>
    </row>
    <row r="33" spans="1:9" ht="12" customHeight="1">
      <c r="A33" s="1"/>
      <c r="B33" s="27" t="s">
        <v>50</v>
      </c>
      <c r="C33" s="60">
        <v>100</v>
      </c>
      <c r="D33" s="60" t="s">
        <v>263</v>
      </c>
      <c r="E33" s="151">
        <v>0</v>
      </c>
      <c r="F33" s="152">
        <v>0</v>
      </c>
      <c r="G33" s="152">
        <f t="shared" si="0"/>
        <v>0</v>
      </c>
      <c r="H33" s="76" t="s">
        <v>8</v>
      </c>
      <c r="I33" s="1"/>
    </row>
    <row r="34" spans="1:9" ht="12" customHeight="1">
      <c r="A34" s="1"/>
      <c r="B34" s="27" t="s">
        <v>54</v>
      </c>
      <c r="C34" s="60">
        <v>110</v>
      </c>
      <c r="D34" s="60" t="s">
        <v>264</v>
      </c>
      <c r="E34" s="151">
        <v>0</v>
      </c>
      <c r="F34" s="152">
        <v>0</v>
      </c>
      <c r="G34" s="152">
        <f t="shared" si="0"/>
        <v>0</v>
      </c>
      <c r="H34" s="76" t="s">
        <v>8</v>
      </c>
      <c r="I34" s="1"/>
    </row>
    <row r="35" spans="1:9" ht="12" customHeight="1">
      <c r="A35" s="1"/>
      <c r="B35" s="27" t="s">
        <v>56</v>
      </c>
      <c r="C35" s="60">
        <v>120</v>
      </c>
      <c r="D35" s="60" t="s">
        <v>265</v>
      </c>
      <c r="E35" s="151">
        <v>0</v>
      </c>
      <c r="F35" s="152">
        <v>0</v>
      </c>
      <c r="G35" s="152">
        <f t="shared" si="0"/>
        <v>0</v>
      </c>
      <c r="H35" s="76" t="s">
        <v>8</v>
      </c>
      <c r="I35" s="1"/>
    </row>
    <row r="36" spans="1:9" ht="39.75" customHeight="1">
      <c r="A36" s="1"/>
      <c r="B36" s="27" t="s">
        <v>58</v>
      </c>
      <c r="C36" s="60">
        <v>130</v>
      </c>
      <c r="D36" s="60" t="s">
        <v>464</v>
      </c>
      <c r="E36" s="152">
        <f>SUM(E37:E39)</f>
        <v>0</v>
      </c>
      <c r="F36" s="152">
        <v>0</v>
      </c>
      <c r="G36" s="152">
        <f>SUM(G37:G39)</f>
        <v>0</v>
      </c>
      <c r="H36" s="76" t="s">
        <v>8</v>
      </c>
      <c r="I36" s="1"/>
    </row>
    <row r="37" spans="1:9" ht="31.5" customHeight="1">
      <c r="A37" s="1"/>
      <c r="B37" s="27" t="s">
        <v>60</v>
      </c>
      <c r="C37" s="61">
        <v>131</v>
      </c>
      <c r="D37" s="63" t="s">
        <v>266</v>
      </c>
      <c r="E37" s="135">
        <f>Dod2F2!G15</f>
        <v>0</v>
      </c>
      <c r="F37" s="163">
        <v>0</v>
      </c>
      <c r="G37" s="135">
        <f t="shared" si="0"/>
        <v>0</v>
      </c>
      <c r="H37" s="76" t="s">
        <v>8</v>
      </c>
      <c r="I37" s="1"/>
    </row>
    <row r="38" spans="1:9" ht="12" customHeight="1">
      <c r="A38" s="1"/>
      <c r="B38" s="27" t="s">
        <v>63</v>
      </c>
      <c r="C38" s="61">
        <v>132</v>
      </c>
      <c r="D38" s="63" t="s">
        <v>267</v>
      </c>
      <c r="E38" s="135">
        <f>Dod2F2!G16</f>
        <v>0</v>
      </c>
      <c r="F38" s="163">
        <v>0</v>
      </c>
      <c r="G38" s="135">
        <f t="shared" si="0"/>
        <v>0</v>
      </c>
      <c r="H38" s="76" t="s">
        <v>8</v>
      </c>
      <c r="I38" s="1"/>
    </row>
    <row r="39" spans="1:9" ht="12" customHeight="1">
      <c r="A39" s="1"/>
      <c r="B39" s="27" t="s">
        <v>66</v>
      </c>
      <c r="C39" s="61">
        <v>133</v>
      </c>
      <c r="D39" s="63" t="s">
        <v>249</v>
      </c>
      <c r="E39" s="153">
        <v>0</v>
      </c>
      <c r="F39" s="163">
        <v>0</v>
      </c>
      <c r="G39" s="135">
        <f t="shared" si="0"/>
        <v>0</v>
      </c>
      <c r="H39" s="76" t="s">
        <v>8</v>
      </c>
      <c r="I39" s="1"/>
    </row>
    <row r="40" spans="1:9" ht="12" customHeight="1">
      <c r="A40" s="1"/>
      <c r="B40" s="27" t="s">
        <v>68</v>
      </c>
      <c r="C40" s="66">
        <v>140</v>
      </c>
      <c r="D40" s="65" t="s">
        <v>432</v>
      </c>
      <c r="E40" s="151">
        <v>0</v>
      </c>
      <c r="F40" s="152">
        <v>0</v>
      </c>
      <c r="G40" s="152">
        <f t="shared" si="0"/>
        <v>0</v>
      </c>
      <c r="H40" s="76"/>
      <c r="I40" s="1"/>
    </row>
    <row r="41" spans="1:9" ht="24.75" customHeight="1">
      <c r="A41" s="1"/>
      <c r="B41" s="27" t="s">
        <v>70</v>
      </c>
      <c r="C41" s="60">
        <v>150</v>
      </c>
      <c r="D41" s="60" t="s">
        <v>433</v>
      </c>
      <c r="E41" s="151">
        <v>0</v>
      </c>
      <c r="F41" s="152">
        <v>0</v>
      </c>
      <c r="G41" s="152">
        <f t="shared" si="0"/>
        <v>0</v>
      </c>
      <c r="H41" s="76" t="s">
        <v>8</v>
      </c>
      <c r="I41" s="1"/>
    </row>
    <row r="42" spans="1:9" ht="13.5" customHeight="1">
      <c r="A42" s="1"/>
      <c r="B42" s="27" t="s">
        <v>72</v>
      </c>
      <c r="C42" s="60">
        <v>160</v>
      </c>
      <c r="D42" s="60" t="s">
        <v>268</v>
      </c>
      <c r="E42" s="151">
        <v>0</v>
      </c>
      <c r="F42" s="152">
        <v>0</v>
      </c>
      <c r="G42" s="152">
        <f t="shared" si="0"/>
        <v>0</v>
      </c>
      <c r="H42" s="76" t="s">
        <v>8</v>
      </c>
      <c r="I42" s="1"/>
    </row>
    <row r="43" spans="1:9" ht="21.75" customHeight="1">
      <c r="A43" s="1"/>
      <c r="B43" s="27" t="s">
        <v>75</v>
      </c>
      <c r="C43" s="60">
        <v>170</v>
      </c>
      <c r="D43" s="60" t="s">
        <v>269</v>
      </c>
      <c r="E43" s="151">
        <v>0</v>
      </c>
      <c r="F43" s="152">
        <v>0</v>
      </c>
      <c r="G43" s="152">
        <f t="shared" si="0"/>
        <v>0</v>
      </c>
      <c r="H43" s="76" t="s">
        <v>8</v>
      </c>
      <c r="I43" s="1"/>
    </row>
    <row r="44" spans="1:9" ht="12" customHeight="1">
      <c r="A44" s="1"/>
      <c r="B44" s="27" t="s">
        <v>78</v>
      </c>
      <c r="C44" s="60">
        <v>180</v>
      </c>
      <c r="D44" s="60" t="s">
        <v>270</v>
      </c>
      <c r="E44" s="151">
        <v>0</v>
      </c>
      <c r="F44" s="152">
        <v>0</v>
      </c>
      <c r="G44" s="152">
        <f t="shared" si="0"/>
        <v>0</v>
      </c>
      <c r="H44" s="76" t="s">
        <v>8</v>
      </c>
      <c r="I44" s="1"/>
    </row>
    <row r="45" spans="1:9" ht="12" customHeight="1">
      <c r="A45" s="1"/>
      <c r="B45" s="27" t="s">
        <v>80</v>
      </c>
      <c r="C45" s="60">
        <v>190</v>
      </c>
      <c r="D45" s="60" t="s">
        <v>271</v>
      </c>
      <c r="E45" s="151">
        <v>0</v>
      </c>
      <c r="F45" s="152">
        <v>0</v>
      </c>
      <c r="G45" s="152">
        <f t="shared" si="0"/>
        <v>0</v>
      </c>
      <c r="H45" s="76" t="s">
        <v>8</v>
      </c>
      <c r="I45" s="1"/>
    </row>
    <row r="46" spans="1:9" ht="21.75" customHeight="1">
      <c r="A46" s="1"/>
      <c r="B46" s="27" t="s">
        <v>82</v>
      </c>
      <c r="C46" s="60">
        <v>200</v>
      </c>
      <c r="D46" s="60" t="s">
        <v>272</v>
      </c>
      <c r="E46" s="151">
        <v>0</v>
      </c>
      <c r="F46" s="152">
        <v>0</v>
      </c>
      <c r="G46" s="152">
        <f t="shared" si="0"/>
        <v>0</v>
      </c>
      <c r="H46" s="76" t="s">
        <v>8</v>
      </c>
      <c r="I46" s="1"/>
    </row>
    <row r="47" spans="1:9" ht="12" customHeight="1">
      <c r="A47" s="1"/>
      <c r="B47" s="27" t="s">
        <v>85</v>
      </c>
      <c r="C47" s="60">
        <v>210</v>
      </c>
      <c r="D47" s="60" t="s">
        <v>273</v>
      </c>
      <c r="E47" s="152">
        <f>SUM(E48:E53)</f>
        <v>1</v>
      </c>
      <c r="F47" s="152">
        <v>0</v>
      </c>
      <c r="G47" s="152">
        <f>SUM(G48:G53)</f>
        <v>1</v>
      </c>
      <c r="H47" s="76" t="s">
        <v>8</v>
      </c>
      <c r="I47" s="1"/>
    </row>
    <row r="48" spans="1:9" ht="21.75" customHeight="1">
      <c r="A48" s="1"/>
      <c r="B48" s="27" t="s">
        <v>87</v>
      </c>
      <c r="C48" s="61">
        <v>211</v>
      </c>
      <c r="D48" s="63" t="s">
        <v>274</v>
      </c>
      <c r="E48" s="153">
        <v>0</v>
      </c>
      <c r="F48" s="135">
        <v>0</v>
      </c>
      <c r="G48" s="135">
        <f t="shared" si="0"/>
        <v>0</v>
      </c>
      <c r="H48" s="76" t="s">
        <v>8</v>
      </c>
      <c r="I48" s="1"/>
    </row>
    <row r="49" spans="1:9" ht="21.75" customHeight="1">
      <c r="A49" s="1"/>
      <c r="B49" s="27" t="s">
        <v>89</v>
      </c>
      <c r="C49" s="61">
        <v>212</v>
      </c>
      <c r="D49" s="63" t="s">
        <v>275</v>
      </c>
      <c r="E49" s="153">
        <v>0</v>
      </c>
      <c r="F49" s="135">
        <v>0</v>
      </c>
      <c r="G49" s="135">
        <f t="shared" si="0"/>
        <v>0</v>
      </c>
      <c r="H49" s="76"/>
      <c r="I49" s="1"/>
    </row>
    <row r="50" spans="1:9" ht="21.75" customHeight="1">
      <c r="A50" s="1"/>
      <c r="B50" s="27" t="s">
        <v>11</v>
      </c>
      <c r="C50" s="61">
        <v>213</v>
      </c>
      <c r="D50" s="63" t="s">
        <v>276</v>
      </c>
      <c r="E50" s="135">
        <f>Dod2F2!G14</f>
        <v>0</v>
      </c>
      <c r="F50" s="135">
        <v>0</v>
      </c>
      <c r="G50" s="135">
        <f t="shared" si="0"/>
        <v>0</v>
      </c>
      <c r="H50" s="76" t="s">
        <v>8</v>
      </c>
      <c r="I50" s="1"/>
    </row>
    <row r="51" spans="1:9" ht="21.75" customHeight="1">
      <c r="A51" s="1"/>
      <c r="B51" s="27" t="s">
        <v>92</v>
      </c>
      <c r="C51" s="61">
        <v>214</v>
      </c>
      <c r="D51" s="63" t="s">
        <v>277</v>
      </c>
      <c r="E51" s="135">
        <f>Dod2F2!G13</f>
        <v>1</v>
      </c>
      <c r="F51" s="135">
        <v>0</v>
      </c>
      <c r="G51" s="135">
        <f t="shared" si="0"/>
        <v>1</v>
      </c>
      <c r="H51" s="76" t="s">
        <v>8</v>
      </c>
      <c r="I51" s="1"/>
    </row>
    <row r="52" spans="1:9" ht="21.75" customHeight="1">
      <c r="A52" s="1"/>
      <c r="B52" s="27" t="s">
        <v>94</v>
      </c>
      <c r="C52" s="61">
        <v>215</v>
      </c>
      <c r="D52" s="63" t="s">
        <v>278</v>
      </c>
      <c r="E52" s="153">
        <v>0</v>
      </c>
      <c r="F52" s="135">
        <v>0</v>
      </c>
      <c r="G52" s="135">
        <f t="shared" si="0"/>
        <v>0</v>
      </c>
      <c r="H52" s="76" t="s">
        <v>8</v>
      </c>
      <c r="I52" s="1"/>
    </row>
    <row r="53" spans="1:9" ht="12" customHeight="1">
      <c r="A53" s="1"/>
      <c r="B53" s="27" t="s">
        <v>96</v>
      </c>
      <c r="C53" s="61">
        <v>216</v>
      </c>
      <c r="D53" s="63" t="s">
        <v>249</v>
      </c>
      <c r="E53" s="153">
        <v>0</v>
      </c>
      <c r="F53" s="135">
        <v>0</v>
      </c>
      <c r="G53" s="135">
        <f t="shared" si="0"/>
        <v>0</v>
      </c>
      <c r="H53" s="76" t="s">
        <v>8</v>
      </c>
      <c r="I53" s="1"/>
    </row>
    <row r="54" spans="1:9" ht="12" customHeight="1">
      <c r="A54" s="1"/>
      <c r="B54" s="27" t="s">
        <v>98</v>
      </c>
      <c r="C54" s="60">
        <v>220</v>
      </c>
      <c r="D54" s="60" t="s">
        <v>279</v>
      </c>
      <c r="E54" s="164">
        <v>0</v>
      </c>
      <c r="F54" s="152">
        <v>0</v>
      </c>
      <c r="G54" s="152">
        <f t="shared" si="0"/>
        <v>0</v>
      </c>
      <c r="H54" s="76" t="s">
        <v>8</v>
      </c>
      <c r="I54" s="1"/>
    </row>
    <row r="55" spans="1:9" ht="12" customHeight="1">
      <c r="A55" s="1"/>
      <c r="B55" s="27" t="s">
        <v>100</v>
      </c>
      <c r="C55" s="60">
        <v>230</v>
      </c>
      <c r="D55" s="60" t="s">
        <v>280</v>
      </c>
      <c r="E55" s="164">
        <v>0</v>
      </c>
      <c r="F55" s="152">
        <v>0</v>
      </c>
      <c r="G55" s="152">
        <f t="shared" si="0"/>
        <v>0</v>
      </c>
      <c r="H55" s="76" t="s">
        <v>8</v>
      </c>
      <c r="I55" s="1"/>
    </row>
    <row r="56" spans="1:9" ht="12" customHeight="1">
      <c r="A56" s="1"/>
      <c r="B56" s="27" t="s">
        <v>102</v>
      </c>
      <c r="C56" s="60">
        <v>240</v>
      </c>
      <c r="D56" s="60" t="s">
        <v>430</v>
      </c>
      <c r="E56" s="164">
        <v>0</v>
      </c>
      <c r="F56" s="152">
        <v>0</v>
      </c>
      <c r="G56" s="152">
        <f t="shared" si="0"/>
        <v>0</v>
      </c>
      <c r="H56" s="76"/>
      <c r="I56" s="1"/>
    </row>
    <row r="57" spans="1:9" ht="21.75" customHeight="1">
      <c r="A57" s="1"/>
      <c r="B57" s="27" t="s">
        <v>104</v>
      </c>
      <c r="C57" s="60">
        <v>250</v>
      </c>
      <c r="D57" s="60" t="s">
        <v>281</v>
      </c>
      <c r="E57" s="164">
        <v>0</v>
      </c>
      <c r="F57" s="152">
        <v>0</v>
      </c>
      <c r="G57" s="152">
        <f t="shared" si="0"/>
        <v>0</v>
      </c>
      <c r="H57" s="76" t="s">
        <v>8</v>
      </c>
      <c r="I57" s="1"/>
    </row>
    <row r="58" spans="1:9" ht="12" customHeight="1">
      <c r="A58" s="1"/>
      <c r="B58" s="27" t="s">
        <v>106</v>
      </c>
      <c r="C58" s="60">
        <v>260</v>
      </c>
      <c r="D58" s="60" t="s">
        <v>282</v>
      </c>
      <c r="E58" s="164">
        <v>0</v>
      </c>
      <c r="F58" s="152">
        <v>0</v>
      </c>
      <c r="G58" s="152">
        <f t="shared" si="0"/>
        <v>0</v>
      </c>
      <c r="H58" s="76" t="s">
        <v>8</v>
      </c>
      <c r="I58" s="1"/>
    </row>
    <row r="59" spans="1:9" ht="12" customHeight="1">
      <c r="A59" s="1"/>
      <c r="B59" s="27" t="s">
        <v>108</v>
      </c>
      <c r="C59" s="60">
        <v>270</v>
      </c>
      <c r="D59" s="60" t="s">
        <v>249</v>
      </c>
      <c r="E59" s="164">
        <v>0</v>
      </c>
      <c r="F59" s="152">
        <v>0</v>
      </c>
      <c r="G59" s="152">
        <f t="shared" si="0"/>
        <v>0</v>
      </c>
      <c r="H59" s="76" t="s">
        <v>8</v>
      </c>
      <c r="I59" s="1"/>
    </row>
    <row r="60" spans="1:9" ht="12" customHeight="1">
      <c r="A60" s="1"/>
      <c r="B60" s="27" t="s">
        <v>110</v>
      </c>
      <c r="C60" s="35" t="s">
        <v>8</v>
      </c>
      <c r="D60" s="67" t="s">
        <v>283</v>
      </c>
      <c r="E60" s="137">
        <f>SUM(E10:E59)-E14-E21-E25-E36-E47</f>
        <v>53</v>
      </c>
      <c r="F60" s="137">
        <v>30</v>
      </c>
      <c r="G60" s="137">
        <f>SUM(G10:G59)-G14-G21-G25-G36-G47</f>
        <v>23</v>
      </c>
      <c r="H60" s="77" t="s">
        <v>8</v>
      </c>
      <c r="I60" s="1"/>
    </row>
    <row r="61" spans="1:9" s="80" customFormat="1" ht="409.5" customHeight="1">
      <c r="A61" s="88"/>
      <c r="B61" s="88"/>
      <c r="C61" s="103"/>
      <c r="D61" s="103"/>
      <c r="E61" s="91"/>
      <c r="F61" s="91"/>
      <c r="G61" s="91"/>
      <c r="H61" s="88"/>
      <c r="I61" s="88"/>
    </row>
    <row r="62" spans="1:9" s="80" customFormat="1" ht="1.5" customHeight="1">
      <c r="A62" s="88"/>
      <c r="B62" s="88"/>
      <c r="C62" s="103"/>
      <c r="D62" s="103"/>
      <c r="E62" s="91"/>
      <c r="F62" s="91"/>
      <c r="G62" s="91"/>
      <c r="H62" s="88"/>
      <c r="I62" s="88"/>
    </row>
    <row r="63" spans="1:9" s="80" customFormat="1" ht="12" customHeight="1">
      <c r="A63" s="88"/>
      <c r="B63" s="215"/>
      <c r="C63" s="215"/>
      <c r="D63" s="215"/>
      <c r="E63" s="91"/>
      <c r="F63" s="91"/>
      <c r="G63" s="91"/>
      <c r="H63" s="88"/>
      <c r="I63" s="88"/>
    </row>
    <row r="64" spans="1:9" s="80" customFormat="1" ht="0.75" customHeight="1">
      <c r="A64" s="88"/>
      <c r="B64" s="88"/>
      <c r="C64" s="103"/>
      <c r="D64" s="103"/>
      <c r="E64" s="91"/>
      <c r="F64" s="91"/>
      <c r="G64" s="91"/>
      <c r="H64" s="88"/>
      <c r="I64" s="88"/>
    </row>
    <row r="65" spans="1:9" s="80" customFormat="1" ht="27.75" customHeight="1">
      <c r="A65" s="88"/>
      <c r="B65" s="88"/>
      <c r="C65" s="103"/>
      <c r="D65" s="103"/>
      <c r="E65" s="91"/>
      <c r="F65" s="91"/>
      <c r="G65" s="91"/>
      <c r="H65" s="88"/>
      <c r="I65" s="88"/>
    </row>
    <row r="66" spans="3:7" s="80" customFormat="1" ht="12.75">
      <c r="C66" s="100"/>
      <c r="D66" s="100"/>
      <c r="E66" s="102"/>
      <c r="F66" s="102"/>
      <c r="G66" s="102"/>
    </row>
    <row r="67" spans="3:7" s="80" customFormat="1" ht="12.75">
      <c r="C67" s="100"/>
      <c r="D67" s="100"/>
      <c r="E67" s="102"/>
      <c r="F67" s="102"/>
      <c r="G67" s="102"/>
    </row>
    <row r="68" spans="3:7" s="80" customFormat="1" ht="12.75">
      <c r="C68" s="100"/>
      <c r="D68" s="100"/>
      <c r="E68" s="102"/>
      <c r="F68" s="102"/>
      <c r="G68" s="102"/>
    </row>
    <row r="69" spans="3:7" s="80" customFormat="1" ht="12.75">
      <c r="C69" s="100"/>
      <c r="D69" s="100"/>
      <c r="E69" s="102"/>
      <c r="F69" s="102"/>
      <c r="G69" s="102"/>
    </row>
    <row r="70" spans="3:7" s="80" customFormat="1" ht="12.75">
      <c r="C70" s="100"/>
      <c r="D70" s="100"/>
      <c r="E70" s="102"/>
      <c r="F70" s="102"/>
      <c r="G70" s="102"/>
    </row>
    <row r="71" spans="3:7" s="80" customFormat="1" ht="12.75">
      <c r="C71" s="100"/>
      <c r="D71" s="100"/>
      <c r="E71" s="102"/>
      <c r="F71" s="102"/>
      <c r="G71" s="102"/>
    </row>
    <row r="72" spans="3:7" s="80" customFormat="1" ht="12.75">
      <c r="C72" s="100"/>
      <c r="D72" s="100"/>
      <c r="E72" s="102"/>
      <c r="F72" s="102"/>
      <c r="G72" s="102"/>
    </row>
    <row r="73" spans="3:7" s="80" customFormat="1" ht="12.75">
      <c r="C73" s="100"/>
      <c r="D73" s="100"/>
      <c r="E73" s="102"/>
      <c r="F73" s="102"/>
      <c r="G73" s="102"/>
    </row>
    <row r="74" spans="3:7" s="80" customFormat="1" ht="12.75">
      <c r="C74" s="100"/>
      <c r="D74" s="100"/>
      <c r="E74" s="102"/>
      <c r="F74" s="102"/>
      <c r="G74" s="102"/>
    </row>
    <row r="75" spans="3:7" s="80" customFormat="1" ht="12.75">
      <c r="C75" s="100"/>
      <c r="D75" s="100"/>
      <c r="E75" s="102"/>
      <c r="F75" s="102"/>
      <c r="G75" s="102"/>
    </row>
    <row r="76" spans="3:7" s="80" customFormat="1" ht="12.75">
      <c r="C76" s="100"/>
      <c r="D76" s="100"/>
      <c r="E76" s="102"/>
      <c r="F76" s="102"/>
      <c r="G76" s="102"/>
    </row>
    <row r="77" spans="3:7" s="80" customFormat="1" ht="12.75">
      <c r="C77" s="100"/>
      <c r="D77" s="100"/>
      <c r="E77" s="102"/>
      <c r="F77" s="102"/>
      <c r="G77" s="102"/>
    </row>
    <row r="78" spans="3:7" s="80" customFormat="1" ht="12.75">
      <c r="C78" s="100"/>
      <c r="D78" s="100"/>
      <c r="E78" s="102"/>
      <c r="F78" s="102"/>
      <c r="G78" s="102"/>
    </row>
    <row r="79" spans="3:7" s="80" customFormat="1" ht="12.75">
      <c r="C79" s="100"/>
      <c r="D79" s="100"/>
      <c r="E79" s="102"/>
      <c r="F79" s="102"/>
      <c r="G79" s="102"/>
    </row>
    <row r="80" spans="3:7" s="80" customFormat="1" ht="12.75">
      <c r="C80" s="100"/>
      <c r="D80" s="100"/>
      <c r="E80" s="102"/>
      <c r="F80" s="102"/>
      <c r="G80" s="102"/>
    </row>
    <row r="81" spans="3:7" s="80" customFormat="1" ht="12.75">
      <c r="C81" s="100"/>
      <c r="D81" s="100"/>
      <c r="E81" s="102"/>
      <c r="F81" s="102"/>
      <c r="G81" s="102"/>
    </row>
    <row r="82" spans="3:7" s="80" customFormat="1" ht="12.75">
      <c r="C82" s="100"/>
      <c r="D82" s="100"/>
      <c r="E82" s="102"/>
      <c r="F82" s="102"/>
      <c r="G82" s="102"/>
    </row>
    <row r="83" spans="3:7" s="80" customFormat="1" ht="12.75">
      <c r="C83" s="100"/>
      <c r="D83" s="100"/>
      <c r="E83" s="102"/>
      <c r="F83" s="102"/>
      <c r="G83" s="102"/>
    </row>
    <row r="84" spans="3:7" s="80" customFormat="1" ht="12.75">
      <c r="C84" s="100"/>
      <c r="D84" s="100"/>
      <c r="E84" s="102"/>
      <c r="F84" s="102"/>
      <c r="G84" s="102"/>
    </row>
    <row r="85" spans="3:7" s="80" customFormat="1" ht="12.75">
      <c r="C85" s="100"/>
      <c r="D85" s="100"/>
      <c r="E85" s="102"/>
      <c r="F85" s="102"/>
      <c r="G85" s="102"/>
    </row>
    <row r="86" spans="3:7" s="80" customFormat="1" ht="12.75">
      <c r="C86" s="100"/>
      <c r="D86" s="100"/>
      <c r="E86" s="102"/>
      <c r="F86" s="102"/>
      <c r="G86" s="102"/>
    </row>
    <row r="87" spans="3:7" s="80" customFormat="1" ht="12.75">
      <c r="C87" s="100"/>
      <c r="D87" s="100"/>
      <c r="E87" s="102"/>
      <c r="F87" s="102"/>
      <c r="G87" s="102"/>
    </row>
    <row r="88" spans="3:7" s="80" customFormat="1" ht="12.75">
      <c r="C88" s="100"/>
      <c r="D88" s="100"/>
      <c r="E88" s="102"/>
      <c r="F88" s="102"/>
      <c r="G88" s="102"/>
    </row>
    <row r="89" spans="3:7" s="80" customFormat="1" ht="12.75">
      <c r="C89" s="100"/>
      <c r="D89" s="100"/>
      <c r="E89" s="102"/>
      <c r="F89" s="102"/>
      <c r="G89" s="102"/>
    </row>
    <row r="90" spans="3:7" s="80" customFormat="1" ht="12.75">
      <c r="C90" s="100"/>
      <c r="D90" s="100"/>
      <c r="E90" s="102"/>
      <c r="F90" s="102"/>
      <c r="G90" s="102"/>
    </row>
    <row r="91" spans="3:7" s="80" customFormat="1" ht="12.75">
      <c r="C91" s="100"/>
      <c r="D91" s="100"/>
      <c r="E91" s="102"/>
      <c r="F91" s="102"/>
      <c r="G91" s="102"/>
    </row>
    <row r="92" spans="3:7" s="80" customFormat="1" ht="12.75">
      <c r="C92" s="100"/>
      <c r="D92" s="100"/>
      <c r="E92" s="102"/>
      <c r="F92" s="102"/>
      <c r="G92" s="102"/>
    </row>
    <row r="93" spans="3:7" s="80" customFormat="1" ht="12.75">
      <c r="C93" s="100"/>
      <c r="D93" s="100"/>
      <c r="E93" s="102"/>
      <c r="F93" s="102"/>
      <c r="G93" s="102"/>
    </row>
    <row r="94" spans="3:7" s="80" customFormat="1" ht="12.75">
      <c r="C94" s="100"/>
      <c r="D94" s="100"/>
      <c r="E94" s="102"/>
      <c r="F94" s="102"/>
      <c r="G94" s="102"/>
    </row>
    <row r="95" spans="3:7" s="80" customFormat="1" ht="12.75">
      <c r="C95" s="100"/>
      <c r="D95" s="100"/>
      <c r="E95" s="102"/>
      <c r="F95" s="102"/>
      <c r="G95" s="102"/>
    </row>
    <row r="96" spans="3:7" s="80" customFormat="1" ht="12.75">
      <c r="C96" s="100"/>
      <c r="D96" s="100"/>
      <c r="E96" s="102"/>
      <c r="F96" s="102"/>
      <c r="G96" s="102"/>
    </row>
    <row r="97" spans="3:7" s="80" customFormat="1" ht="12.75">
      <c r="C97" s="100"/>
      <c r="D97" s="100"/>
      <c r="E97" s="102"/>
      <c r="F97" s="102"/>
      <c r="G97" s="102"/>
    </row>
    <row r="98" spans="3:7" s="80" customFormat="1" ht="12.75">
      <c r="C98" s="100"/>
      <c r="D98" s="100"/>
      <c r="E98" s="102"/>
      <c r="F98" s="102"/>
      <c r="G98" s="102"/>
    </row>
    <row r="99" spans="3:7" s="80" customFormat="1" ht="12.75">
      <c r="C99" s="100"/>
      <c r="D99" s="100"/>
      <c r="E99" s="102"/>
      <c r="F99" s="102"/>
      <c r="G99" s="102"/>
    </row>
    <row r="100" spans="3:7" s="80" customFormat="1" ht="12.75">
      <c r="C100" s="100"/>
      <c r="D100" s="100"/>
      <c r="E100" s="102"/>
      <c r="F100" s="102"/>
      <c r="G100" s="102"/>
    </row>
    <row r="101" spans="3:7" s="80" customFormat="1" ht="12.75">
      <c r="C101" s="100"/>
      <c r="D101" s="100"/>
      <c r="E101" s="102"/>
      <c r="F101" s="102"/>
      <c r="G101" s="102"/>
    </row>
    <row r="102" spans="3:7" s="80" customFormat="1" ht="12.75">
      <c r="C102" s="100"/>
      <c r="D102" s="100"/>
      <c r="E102" s="102"/>
      <c r="F102" s="102"/>
      <c r="G102" s="102"/>
    </row>
    <row r="103" spans="3:7" s="80" customFormat="1" ht="12.75">
      <c r="C103" s="100"/>
      <c r="D103" s="100"/>
      <c r="E103" s="102"/>
      <c r="F103" s="102"/>
      <c r="G103" s="102"/>
    </row>
    <row r="104" spans="3:7" s="80" customFormat="1" ht="12.75">
      <c r="C104" s="100"/>
      <c r="D104" s="100"/>
      <c r="E104" s="102"/>
      <c r="F104" s="102"/>
      <c r="G104" s="102"/>
    </row>
    <row r="105" spans="3:7" s="80" customFormat="1" ht="12.75">
      <c r="C105" s="100"/>
      <c r="D105" s="100"/>
      <c r="E105" s="102"/>
      <c r="F105" s="102"/>
      <c r="G105" s="102"/>
    </row>
    <row r="106" spans="3:7" s="80" customFormat="1" ht="12.75">
      <c r="C106" s="100"/>
      <c r="D106" s="100"/>
      <c r="E106" s="102"/>
      <c r="F106" s="102"/>
      <c r="G106" s="102"/>
    </row>
    <row r="107" spans="3:7" s="80" customFormat="1" ht="12.75">
      <c r="C107" s="100"/>
      <c r="D107" s="100"/>
      <c r="E107" s="102"/>
      <c r="F107" s="102"/>
      <c r="G107" s="102"/>
    </row>
    <row r="108" spans="3:7" s="80" customFormat="1" ht="12.75">
      <c r="C108" s="100"/>
      <c r="D108" s="100"/>
      <c r="E108" s="102"/>
      <c r="F108" s="102"/>
      <c r="G108" s="102"/>
    </row>
    <row r="109" spans="3:7" s="80" customFormat="1" ht="12.75">
      <c r="C109" s="100"/>
      <c r="D109" s="100"/>
      <c r="E109" s="102"/>
      <c r="F109" s="102"/>
      <c r="G109" s="102"/>
    </row>
    <row r="110" spans="3:7" s="80" customFormat="1" ht="12.75">
      <c r="C110" s="100"/>
      <c r="D110" s="100"/>
      <c r="E110" s="102"/>
      <c r="F110" s="102"/>
      <c r="G110" s="102"/>
    </row>
    <row r="111" spans="3:7" s="80" customFormat="1" ht="12.75">
      <c r="C111" s="100"/>
      <c r="D111" s="100"/>
      <c r="E111" s="102"/>
      <c r="F111" s="102"/>
      <c r="G111" s="102"/>
    </row>
    <row r="112" spans="3:7" s="80" customFormat="1" ht="12.75">
      <c r="C112" s="100"/>
      <c r="D112" s="100"/>
      <c r="E112" s="102"/>
      <c r="F112" s="102"/>
      <c r="G112" s="102"/>
    </row>
    <row r="113" spans="3:7" s="80" customFormat="1" ht="12.75">
      <c r="C113" s="100"/>
      <c r="D113" s="100"/>
      <c r="E113" s="102"/>
      <c r="F113" s="102"/>
      <c r="G113" s="102"/>
    </row>
    <row r="114" spans="3:7" s="80" customFormat="1" ht="12.75">
      <c r="C114" s="100"/>
      <c r="D114" s="100"/>
      <c r="E114" s="102"/>
      <c r="F114" s="102"/>
      <c r="G114" s="102"/>
    </row>
    <row r="115" spans="3:7" s="80" customFormat="1" ht="12.75">
      <c r="C115" s="100"/>
      <c r="D115" s="100"/>
      <c r="E115" s="102"/>
      <c r="F115" s="102"/>
      <c r="G115" s="102"/>
    </row>
    <row r="116" spans="3:7" s="80" customFormat="1" ht="12.75">
      <c r="C116" s="100"/>
      <c r="D116" s="100"/>
      <c r="E116" s="102"/>
      <c r="F116" s="102"/>
      <c r="G116" s="102"/>
    </row>
    <row r="117" spans="3:7" s="80" customFormat="1" ht="12.75">
      <c r="C117" s="100"/>
      <c r="D117" s="100"/>
      <c r="E117" s="102"/>
      <c r="F117" s="102"/>
      <c r="G117" s="102"/>
    </row>
    <row r="118" spans="3:7" s="80" customFormat="1" ht="12.75">
      <c r="C118" s="100"/>
      <c r="D118" s="100"/>
      <c r="E118" s="102"/>
      <c r="F118" s="102"/>
      <c r="G118" s="102"/>
    </row>
    <row r="119" spans="3:7" s="80" customFormat="1" ht="12.75">
      <c r="C119" s="100"/>
      <c r="D119" s="100"/>
      <c r="E119" s="102"/>
      <c r="F119" s="102"/>
      <c r="G119" s="102"/>
    </row>
    <row r="120" spans="3:7" s="80" customFormat="1" ht="12.75">
      <c r="C120" s="100"/>
      <c r="D120" s="100"/>
      <c r="E120" s="102"/>
      <c r="F120" s="102"/>
      <c r="G120" s="102"/>
    </row>
    <row r="121" spans="3:7" s="80" customFormat="1" ht="12.75">
      <c r="C121" s="100"/>
      <c r="D121" s="100"/>
      <c r="E121" s="102"/>
      <c r="F121" s="102"/>
      <c r="G121" s="102"/>
    </row>
    <row r="122" spans="3:7" s="80" customFormat="1" ht="12.75">
      <c r="C122" s="100"/>
      <c r="D122" s="100"/>
      <c r="E122" s="102"/>
      <c r="F122" s="102"/>
      <c r="G122" s="102"/>
    </row>
  </sheetData>
  <sheetProtection password="CCDD" sheet="1"/>
  <mergeCells count="4">
    <mergeCell ref="B63:D63"/>
    <mergeCell ref="C3:G3"/>
    <mergeCell ref="F4:H4"/>
    <mergeCell ref="C5:G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7.00390625" style="0" customWidth="1"/>
    <col min="2" max="2" width="6.28125" style="0" customWidth="1"/>
    <col min="3" max="3" width="10.8515625" style="0" customWidth="1"/>
    <col min="4" max="4" width="53.00390625" style="0" customWidth="1"/>
    <col min="5" max="7" width="15.8515625" style="0" customWidth="1"/>
    <col min="8" max="8" width="22.140625" style="0" customWidth="1"/>
    <col min="9" max="9" width="4.7109375" style="0" customWidth="1"/>
  </cols>
  <sheetData>
    <row r="1" spans="2:9" s="80" customFormat="1" ht="27.75" customHeight="1">
      <c r="B1" s="195"/>
      <c r="C1" s="195"/>
      <c r="D1" s="195"/>
      <c r="E1" s="195"/>
      <c r="F1" s="195"/>
      <c r="G1" s="195"/>
      <c r="H1" s="196" t="s">
        <v>443</v>
      </c>
      <c r="I1" s="113"/>
    </row>
    <row r="2" spans="2:9" s="80" customFormat="1" ht="15.75" customHeight="1">
      <c r="B2" s="195"/>
      <c r="C2" s="195"/>
      <c r="D2" s="195"/>
      <c r="E2" s="195"/>
      <c r="F2" s="195"/>
      <c r="G2" s="195"/>
      <c r="H2" s="197" t="s">
        <v>444</v>
      </c>
      <c r="I2" s="113"/>
    </row>
    <row r="3" spans="2:9" s="80" customFormat="1" ht="22.5" customHeight="1">
      <c r="B3" s="195"/>
      <c r="C3" s="195"/>
      <c r="D3" s="195"/>
      <c r="E3" s="195"/>
      <c r="F3" s="195"/>
      <c r="G3" s="195"/>
      <c r="H3" s="283" t="s">
        <v>445</v>
      </c>
      <c r="I3" s="283"/>
    </row>
    <row r="4" spans="2:9" s="80" customFormat="1" ht="42.75" customHeight="1">
      <c r="B4" s="243" t="s">
        <v>368</v>
      </c>
      <c r="C4" s="243"/>
      <c r="D4" s="243"/>
      <c r="E4" s="243"/>
      <c r="F4" s="243"/>
      <c r="G4" s="243"/>
      <c r="H4" s="243"/>
      <c r="I4" s="198"/>
    </row>
    <row r="5" spans="2:9" s="80" customFormat="1" ht="22.5" customHeight="1">
      <c r="B5" s="195"/>
      <c r="C5" s="195"/>
      <c r="D5" s="195"/>
      <c r="E5" s="195"/>
      <c r="F5" s="195"/>
      <c r="G5" s="195"/>
      <c r="H5" s="199" t="s">
        <v>446</v>
      </c>
      <c r="I5" s="198"/>
    </row>
    <row r="6" spans="2:9" s="80" customFormat="1" ht="42" customHeight="1">
      <c r="B6" s="250" t="s">
        <v>218</v>
      </c>
      <c r="C6" s="250"/>
      <c r="D6" s="250"/>
      <c r="E6" s="250"/>
      <c r="F6" s="250"/>
      <c r="G6" s="250"/>
      <c r="H6" s="250"/>
      <c r="I6" s="200"/>
    </row>
    <row r="7" spans="2:9" s="80" customFormat="1" ht="10.5" customHeight="1">
      <c r="B7" s="111"/>
      <c r="C7" s="111"/>
      <c r="D7" s="111"/>
      <c r="E7" s="111"/>
      <c r="F7" s="111"/>
      <c r="G7" s="111"/>
      <c r="H7" s="111"/>
      <c r="I7" s="111"/>
    </row>
    <row r="8" spans="1:9" s="80" customFormat="1" ht="19.5" customHeight="1">
      <c r="A8" s="109"/>
      <c r="B8" s="87"/>
      <c r="C8" s="87"/>
      <c r="D8" s="110" t="s">
        <v>468</v>
      </c>
      <c r="E8" s="110"/>
      <c r="F8" s="110"/>
      <c r="G8" s="110"/>
      <c r="H8" s="111"/>
      <c r="I8" s="111"/>
    </row>
    <row r="9" spans="2:9" s="80" customFormat="1" ht="15.75" customHeight="1">
      <c r="B9" s="111"/>
      <c r="C9" s="111"/>
      <c r="D9" s="284" t="s">
        <v>1</v>
      </c>
      <c r="E9" s="284"/>
      <c r="F9" s="284"/>
      <c r="G9" s="112"/>
      <c r="H9" s="111"/>
      <c r="I9" s="111"/>
    </row>
    <row r="10" spans="2:9" s="80" customFormat="1" ht="21" customHeight="1">
      <c r="B10" s="113"/>
      <c r="C10" s="113"/>
      <c r="D10" s="106" t="s">
        <v>469</v>
      </c>
      <c r="E10" s="104"/>
      <c r="F10" s="104"/>
      <c r="G10" s="104"/>
      <c r="H10" s="114"/>
      <c r="I10" s="114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36" customHeight="1">
      <c r="A12" s="1"/>
      <c r="B12" s="3" t="s">
        <v>2</v>
      </c>
      <c r="C12" s="3" t="s">
        <v>219</v>
      </c>
      <c r="D12" s="3" t="s">
        <v>220</v>
      </c>
      <c r="E12" s="30" t="s">
        <v>447</v>
      </c>
      <c r="F12" s="31" t="s">
        <v>448</v>
      </c>
      <c r="G12" s="31" t="s">
        <v>449</v>
      </c>
      <c r="H12" s="31" t="s">
        <v>450</v>
      </c>
      <c r="I12" s="1"/>
    </row>
    <row r="13" spans="1:9" ht="9.75" customHeight="1">
      <c r="A13" s="1"/>
      <c r="B13" s="4" t="s">
        <v>4</v>
      </c>
      <c r="C13" s="4" t="s">
        <v>5</v>
      </c>
      <c r="D13" s="4" t="s">
        <v>6</v>
      </c>
      <c r="E13" s="4">
        <v>4</v>
      </c>
      <c r="F13" s="4">
        <v>5</v>
      </c>
      <c r="G13" s="4">
        <v>6</v>
      </c>
      <c r="H13" s="4">
        <v>7</v>
      </c>
      <c r="I13" s="1"/>
    </row>
    <row r="14" spans="1:9" ht="12" customHeight="1">
      <c r="A14" s="1"/>
      <c r="B14" s="5" t="s">
        <v>4</v>
      </c>
      <c r="C14" s="11" t="s">
        <v>229</v>
      </c>
      <c r="D14" s="11" t="s">
        <v>230</v>
      </c>
      <c r="E14" s="161"/>
      <c r="F14" s="161"/>
      <c r="G14" s="161"/>
      <c r="H14" s="76" t="s">
        <v>8</v>
      </c>
      <c r="I14" s="1"/>
    </row>
    <row r="15" spans="1:9" ht="12" customHeight="1">
      <c r="A15" s="1"/>
      <c r="B15" s="5" t="s">
        <v>5</v>
      </c>
      <c r="C15" s="12" t="s">
        <v>284</v>
      </c>
      <c r="D15" s="12" t="s">
        <v>232</v>
      </c>
      <c r="E15" s="164">
        <v>0</v>
      </c>
      <c r="F15" s="161">
        <v>0</v>
      </c>
      <c r="G15" s="161">
        <f>E15-F15</f>
        <v>0</v>
      </c>
      <c r="H15" s="76" t="s">
        <v>8</v>
      </c>
      <c r="I15" s="1"/>
    </row>
    <row r="16" spans="1:9" ht="12" customHeight="1">
      <c r="A16" s="1"/>
      <c r="B16" s="5" t="s">
        <v>6</v>
      </c>
      <c r="C16" s="12" t="s">
        <v>285</v>
      </c>
      <c r="D16" s="12" t="s">
        <v>234</v>
      </c>
      <c r="E16" s="152">
        <f>E17+E26+E30+E34+E35+E36+E37+E38+E39+E40+E41+E42+E45+E46+E47</f>
        <v>9</v>
      </c>
      <c r="F16" s="161">
        <v>7</v>
      </c>
      <c r="G16" s="161">
        <f aca="true" t="shared" si="0" ref="G16:G62">E16-F16</f>
        <v>2</v>
      </c>
      <c r="H16" s="76" t="s">
        <v>8</v>
      </c>
      <c r="I16" s="1"/>
    </row>
    <row r="17" spans="1:9" ht="12" customHeight="1">
      <c r="A17" s="1"/>
      <c r="B17" s="5" t="s">
        <v>12</v>
      </c>
      <c r="C17" s="5" t="s">
        <v>286</v>
      </c>
      <c r="D17" s="13" t="s">
        <v>287</v>
      </c>
      <c r="E17" s="135">
        <f>SUM(E18:E25)</f>
        <v>3</v>
      </c>
      <c r="F17" s="135">
        <v>2</v>
      </c>
      <c r="G17" s="159">
        <f t="shared" si="0"/>
        <v>1</v>
      </c>
      <c r="H17" s="76" t="s">
        <v>8</v>
      </c>
      <c r="I17" s="1"/>
    </row>
    <row r="18" spans="1:9" ht="12" customHeight="1">
      <c r="A18" s="1"/>
      <c r="B18" s="5" t="s">
        <v>14</v>
      </c>
      <c r="C18" s="14" t="s">
        <v>288</v>
      </c>
      <c r="D18" s="7" t="s">
        <v>289</v>
      </c>
      <c r="E18" s="153">
        <v>0</v>
      </c>
      <c r="F18" s="135">
        <v>0</v>
      </c>
      <c r="G18" s="159">
        <f t="shared" si="0"/>
        <v>0</v>
      </c>
      <c r="H18" s="76" t="s">
        <v>8</v>
      </c>
      <c r="I18" s="1"/>
    </row>
    <row r="19" spans="1:9" ht="12" customHeight="1">
      <c r="A19" s="1"/>
      <c r="B19" s="5" t="s">
        <v>16</v>
      </c>
      <c r="C19" s="14" t="s">
        <v>290</v>
      </c>
      <c r="D19" s="7" t="s">
        <v>291</v>
      </c>
      <c r="E19" s="153">
        <v>3</v>
      </c>
      <c r="F19" s="135">
        <v>2</v>
      </c>
      <c r="G19" s="159">
        <f t="shared" si="0"/>
        <v>1</v>
      </c>
      <c r="H19" s="76" t="s">
        <v>8</v>
      </c>
      <c r="I19" s="1"/>
    </row>
    <row r="20" spans="1:9" ht="12" customHeight="1">
      <c r="A20" s="1"/>
      <c r="B20" s="5" t="s">
        <v>18</v>
      </c>
      <c r="C20" s="14" t="s">
        <v>292</v>
      </c>
      <c r="D20" s="7" t="s">
        <v>293</v>
      </c>
      <c r="E20" s="153">
        <v>0</v>
      </c>
      <c r="F20" s="135">
        <v>0</v>
      </c>
      <c r="G20" s="159">
        <f t="shared" si="0"/>
        <v>0</v>
      </c>
      <c r="H20" s="76" t="s">
        <v>8</v>
      </c>
      <c r="I20" s="1"/>
    </row>
    <row r="21" spans="1:9" ht="12" customHeight="1">
      <c r="A21" s="1"/>
      <c r="B21" s="5" t="s">
        <v>19</v>
      </c>
      <c r="C21" s="14" t="s">
        <v>294</v>
      </c>
      <c r="D21" s="7" t="s">
        <v>295</v>
      </c>
      <c r="E21" s="153">
        <v>0</v>
      </c>
      <c r="F21" s="135">
        <v>0</v>
      </c>
      <c r="G21" s="159">
        <f t="shared" si="0"/>
        <v>0</v>
      </c>
      <c r="H21" s="76"/>
      <c r="I21" s="1"/>
    </row>
    <row r="22" spans="1:9" ht="12" customHeight="1">
      <c r="A22" s="1"/>
      <c r="B22" s="5" t="s">
        <v>20</v>
      </c>
      <c r="C22" s="14" t="s">
        <v>296</v>
      </c>
      <c r="D22" s="7" t="s">
        <v>297</v>
      </c>
      <c r="E22" s="153">
        <v>0</v>
      </c>
      <c r="F22" s="135">
        <v>0</v>
      </c>
      <c r="G22" s="159">
        <f t="shared" si="0"/>
        <v>0</v>
      </c>
      <c r="H22" s="76" t="s">
        <v>8</v>
      </c>
      <c r="I22" s="1"/>
    </row>
    <row r="23" spans="1:9" ht="12" customHeight="1">
      <c r="A23" s="1"/>
      <c r="B23" s="5" t="s">
        <v>21</v>
      </c>
      <c r="C23" s="14" t="s">
        <v>298</v>
      </c>
      <c r="D23" s="7" t="s">
        <v>299</v>
      </c>
      <c r="E23" s="153">
        <v>0</v>
      </c>
      <c r="F23" s="135">
        <v>0</v>
      </c>
      <c r="G23" s="159">
        <f t="shared" si="0"/>
        <v>0</v>
      </c>
      <c r="H23" s="76" t="s">
        <v>8</v>
      </c>
      <c r="I23" s="1"/>
    </row>
    <row r="24" spans="1:9" ht="12" customHeight="1">
      <c r="A24" s="1"/>
      <c r="B24" s="5" t="s">
        <v>23</v>
      </c>
      <c r="C24" s="14" t="s">
        <v>300</v>
      </c>
      <c r="D24" s="7" t="s">
        <v>301</v>
      </c>
      <c r="E24" s="153">
        <v>0</v>
      </c>
      <c r="F24" s="135">
        <v>0</v>
      </c>
      <c r="G24" s="159">
        <f t="shared" si="0"/>
        <v>0</v>
      </c>
      <c r="H24" s="76" t="s">
        <v>8</v>
      </c>
      <c r="I24" s="1"/>
    </row>
    <row r="25" spans="1:9" ht="12" customHeight="1">
      <c r="A25" s="1"/>
      <c r="B25" s="5" t="s">
        <v>22</v>
      </c>
      <c r="C25" s="14" t="s">
        <v>302</v>
      </c>
      <c r="D25" s="7" t="s">
        <v>303</v>
      </c>
      <c r="E25" s="153">
        <v>0</v>
      </c>
      <c r="F25" s="135">
        <v>0</v>
      </c>
      <c r="G25" s="159">
        <f t="shared" si="0"/>
        <v>0</v>
      </c>
      <c r="H25" s="76" t="s">
        <v>8</v>
      </c>
      <c r="I25" s="1"/>
    </row>
    <row r="26" spans="1:9" ht="12" customHeight="1">
      <c r="A26" s="1"/>
      <c r="B26" s="5" t="s">
        <v>26</v>
      </c>
      <c r="C26" s="5" t="s">
        <v>304</v>
      </c>
      <c r="D26" s="13" t="s">
        <v>305</v>
      </c>
      <c r="E26" s="163">
        <f>SUM(E27:E29)</f>
        <v>1</v>
      </c>
      <c r="F26" s="135">
        <v>0</v>
      </c>
      <c r="G26" s="159">
        <f t="shared" si="0"/>
        <v>1</v>
      </c>
      <c r="H26" s="76" t="s">
        <v>8</v>
      </c>
      <c r="I26" s="1"/>
    </row>
    <row r="27" spans="1:9" ht="12" customHeight="1">
      <c r="A27" s="1"/>
      <c r="B27" s="5" t="s">
        <v>28</v>
      </c>
      <c r="C27" s="14" t="s">
        <v>306</v>
      </c>
      <c r="D27" s="7" t="s">
        <v>307</v>
      </c>
      <c r="E27" s="165">
        <v>1</v>
      </c>
      <c r="F27" s="135">
        <v>0</v>
      </c>
      <c r="G27" s="159">
        <f t="shared" si="0"/>
        <v>1</v>
      </c>
      <c r="H27" s="76" t="s">
        <v>8</v>
      </c>
      <c r="I27" s="1"/>
    </row>
    <row r="28" spans="1:9" ht="12" customHeight="1">
      <c r="A28" s="1"/>
      <c r="B28" s="5" t="s">
        <v>31</v>
      </c>
      <c r="C28" s="14" t="s">
        <v>308</v>
      </c>
      <c r="D28" s="7" t="s">
        <v>309</v>
      </c>
      <c r="E28" s="165">
        <v>0</v>
      </c>
      <c r="F28" s="135">
        <v>0</v>
      </c>
      <c r="G28" s="159">
        <f t="shared" si="0"/>
        <v>0</v>
      </c>
      <c r="H28" s="76" t="s">
        <v>8</v>
      </c>
      <c r="I28" s="1"/>
    </row>
    <row r="29" spans="1:9" ht="12" customHeight="1">
      <c r="A29" s="1"/>
      <c r="B29" s="5" t="s">
        <v>33</v>
      </c>
      <c r="C29" s="14" t="s">
        <v>310</v>
      </c>
      <c r="D29" s="7" t="s">
        <v>311</v>
      </c>
      <c r="E29" s="165">
        <v>0</v>
      </c>
      <c r="F29" s="135">
        <v>0</v>
      </c>
      <c r="G29" s="159">
        <f t="shared" si="0"/>
        <v>0</v>
      </c>
      <c r="H29" s="76" t="s">
        <v>8</v>
      </c>
      <c r="I29" s="1"/>
    </row>
    <row r="30" spans="1:9" ht="12" customHeight="1">
      <c r="A30" s="1"/>
      <c r="B30" s="5" t="s">
        <v>35</v>
      </c>
      <c r="C30" s="5" t="s">
        <v>312</v>
      </c>
      <c r="D30" s="13" t="s">
        <v>313</v>
      </c>
      <c r="E30" s="135">
        <f>SUM(E31:E33)</f>
        <v>0</v>
      </c>
      <c r="F30" s="135">
        <v>0</v>
      </c>
      <c r="G30" s="159">
        <f t="shared" si="0"/>
        <v>0</v>
      </c>
      <c r="H30" s="76" t="s">
        <v>8</v>
      </c>
      <c r="I30" s="1"/>
    </row>
    <row r="31" spans="1:9" ht="12" customHeight="1">
      <c r="A31" s="1"/>
      <c r="B31" s="5" t="s">
        <v>37</v>
      </c>
      <c r="C31" s="14" t="s">
        <v>314</v>
      </c>
      <c r="D31" s="7" t="s">
        <v>315</v>
      </c>
      <c r="E31" s="153">
        <v>0</v>
      </c>
      <c r="F31" s="135">
        <v>0</v>
      </c>
      <c r="G31" s="159">
        <f t="shared" si="0"/>
        <v>0</v>
      </c>
      <c r="H31" s="76" t="s">
        <v>8</v>
      </c>
      <c r="I31" s="1"/>
    </row>
    <row r="32" spans="1:9" ht="12" customHeight="1">
      <c r="A32" s="1"/>
      <c r="B32" s="5" t="s">
        <v>39</v>
      </c>
      <c r="C32" s="14" t="s">
        <v>316</v>
      </c>
      <c r="D32" s="7" t="s">
        <v>317</v>
      </c>
      <c r="E32" s="153">
        <v>0</v>
      </c>
      <c r="F32" s="135">
        <v>0</v>
      </c>
      <c r="G32" s="159">
        <f t="shared" si="0"/>
        <v>0</v>
      </c>
      <c r="H32" s="76" t="s">
        <v>8</v>
      </c>
      <c r="I32" s="1"/>
    </row>
    <row r="33" spans="1:9" ht="12" customHeight="1">
      <c r="A33" s="1"/>
      <c r="B33" s="5" t="s">
        <v>41</v>
      </c>
      <c r="C33" s="14" t="s">
        <v>318</v>
      </c>
      <c r="D33" s="7" t="s">
        <v>311</v>
      </c>
      <c r="E33" s="153">
        <v>0</v>
      </c>
      <c r="F33" s="135">
        <v>0</v>
      </c>
      <c r="G33" s="159">
        <f t="shared" si="0"/>
        <v>0</v>
      </c>
      <c r="H33" s="76" t="s">
        <v>8</v>
      </c>
      <c r="I33" s="1"/>
    </row>
    <row r="34" spans="1:9" ht="12" customHeight="1">
      <c r="A34" s="1"/>
      <c r="B34" s="5" t="s">
        <v>44</v>
      </c>
      <c r="C34" s="5" t="s">
        <v>319</v>
      </c>
      <c r="D34" s="13" t="s">
        <v>320</v>
      </c>
      <c r="E34" s="153">
        <v>0</v>
      </c>
      <c r="F34" s="135">
        <v>0</v>
      </c>
      <c r="G34" s="159">
        <f t="shared" si="0"/>
        <v>0</v>
      </c>
      <c r="H34" s="76" t="s">
        <v>8</v>
      </c>
      <c r="I34" s="1"/>
    </row>
    <row r="35" spans="1:9" ht="21.75" customHeight="1">
      <c r="A35" s="1"/>
      <c r="B35" s="5" t="s">
        <v>46</v>
      </c>
      <c r="C35" s="5" t="s">
        <v>321</v>
      </c>
      <c r="D35" s="13" t="s">
        <v>322</v>
      </c>
      <c r="E35" s="153">
        <v>0</v>
      </c>
      <c r="F35" s="135">
        <v>0</v>
      </c>
      <c r="G35" s="159">
        <f t="shared" si="0"/>
        <v>0</v>
      </c>
      <c r="H35" s="76" t="s">
        <v>8</v>
      </c>
      <c r="I35" s="1"/>
    </row>
    <row r="36" spans="1:9" ht="12" customHeight="1">
      <c r="A36" s="1"/>
      <c r="B36" s="5" t="s">
        <v>48</v>
      </c>
      <c r="C36" s="5" t="s">
        <v>323</v>
      </c>
      <c r="D36" s="13" t="s">
        <v>324</v>
      </c>
      <c r="E36" s="153">
        <v>0</v>
      </c>
      <c r="F36" s="135">
        <v>0</v>
      </c>
      <c r="G36" s="159">
        <f t="shared" si="0"/>
        <v>0</v>
      </c>
      <c r="H36" s="76" t="s">
        <v>8</v>
      </c>
      <c r="I36" s="1"/>
    </row>
    <row r="37" spans="1:9" ht="21.75" customHeight="1">
      <c r="A37" s="1"/>
      <c r="B37" s="5" t="s">
        <v>50</v>
      </c>
      <c r="C37" s="5" t="s">
        <v>325</v>
      </c>
      <c r="D37" s="13" t="s">
        <v>326</v>
      </c>
      <c r="E37" s="153">
        <v>0</v>
      </c>
      <c r="F37" s="135">
        <v>0</v>
      </c>
      <c r="G37" s="159">
        <f t="shared" si="0"/>
        <v>0</v>
      </c>
      <c r="H37" s="76" t="s">
        <v>8</v>
      </c>
      <c r="I37" s="1"/>
    </row>
    <row r="38" spans="1:9" ht="12" customHeight="1">
      <c r="A38" s="1"/>
      <c r="B38" s="5" t="s">
        <v>54</v>
      </c>
      <c r="C38" s="5" t="s">
        <v>327</v>
      </c>
      <c r="D38" s="13" t="s">
        <v>328</v>
      </c>
      <c r="E38" s="153">
        <v>0</v>
      </c>
      <c r="F38" s="135">
        <v>0</v>
      </c>
      <c r="G38" s="159">
        <f t="shared" si="0"/>
        <v>0</v>
      </c>
      <c r="H38" s="76" t="s">
        <v>8</v>
      </c>
      <c r="I38" s="1"/>
    </row>
    <row r="39" spans="1:9" ht="12" customHeight="1">
      <c r="A39" s="1"/>
      <c r="B39" s="5" t="s">
        <v>56</v>
      </c>
      <c r="C39" s="5" t="s">
        <v>329</v>
      </c>
      <c r="D39" s="13" t="s">
        <v>330</v>
      </c>
      <c r="E39" s="153">
        <v>4</v>
      </c>
      <c r="F39" s="135">
        <v>4</v>
      </c>
      <c r="G39" s="159">
        <f t="shared" si="0"/>
        <v>0</v>
      </c>
      <c r="H39" s="76" t="s">
        <v>8</v>
      </c>
      <c r="I39" s="1"/>
    </row>
    <row r="40" spans="1:9" ht="12" customHeight="1">
      <c r="A40" s="1"/>
      <c r="B40" s="5" t="s">
        <v>58</v>
      </c>
      <c r="C40" s="5" t="s">
        <v>331</v>
      </c>
      <c r="D40" s="13" t="s">
        <v>332</v>
      </c>
      <c r="E40" s="153">
        <v>0</v>
      </c>
      <c r="F40" s="135">
        <v>0</v>
      </c>
      <c r="G40" s="159">
        <f t="shared" si="0"/>
        <v>0</v>
      </c>
      <c r="H40" s="76" t="s">
        <v>8</v>
      </c>
      <c r="I40" s="1"/>
    </row>
    <row r="41" spans="1:9" ht="12" customHeight="1">
      <c r="A41" s="1"/>
      <c r="B41" s="5" t="s">
        <v>60</v>
      </c>
      <c r="C41" s="5" t="s">
        <v>333</v>
      </c>
      <c r="D41" s="13" t="s">
        <v>334</v>
      </c>
      <c r="E41" s="153">
        <v>0</v>
      </c>
      <c r="F41" s="135">
        <v>0</v>
      </c>
      <c r="G41" s="159">
        <f t="shared" si="0"/>
        <v>0</v>
      </c>
      <c r="H41" s="76" t="s">
        <v>8</v>
      </c>
      <c r="I41" s="1"/>
    </row>
    <row r="42" spans="1:9" ht="12" customHeight="1">
      <c r="A42" s="1"/>
      <c r="B42" s="5" t="s">
        <v>63</v>
      </c>
      <c r="C42" s="5" t="s">
        <v>335</v>
      </c>
      <c r="D42" s="13" t="s">
        <v>336</v>
      </c>
      <c r="E42" s="135">
        <f>SUM(E43:E44)</f>
        <v>1</v>
      </c>
      <c r="F42" s="135">
        <v>1</v>
      </c>
      <c r="G42" s="159">
        <f t="shared" si="0"/>
        <v>0</v>
      </c>
      <c r="H42" s="76" t="s">
        <v>8</v>
      </c>
      <c r="I42" s="1"/>
    </row>
    <row r="43" spans="1:9" ht="21.75" customHeight="1">
      <c r="A43" s="1"/>
      <c r="B43" s="5" t="s">
        <v>66</v>
      </c>
      <c r="C43" s="14" t="s">
        <v>337</v>
      </c>
      <c r="D43" s="23" t="s">
        <v>338</v>
      </c>
      <c r="E43" s="153">
        <v>1</v>
      </c>
      <c r="F43" s="135">
        <v>1</v>
      </c>
      <c r="G43" s="159">
        <f t="shared" si="0"/>
        <v>0</v>
      </c>
      <c r="H43" s="76" t="s">
        <v>8</v>
      </c>
      <c r="I43" s="1"/>
    </row>
    <row r="44" spans="1:9" ht="12" customHeight="1">
      <c r="A44" s="1"/>
      <c r="B44" s="5" t="s">
        <v>68</v>
      </c>
      <c r="C44" s="14" t="s">
        <v>339</v>
      </c>
      <c r="D44" s="7" t="s">
        <v>212</v>
      </c>
      <c r="E44" s="153">
        <v>0</v>
      </c>
      <c r="F44" s="135">
        <v>0</v>
      </c>
      <c r="G44" s="159">
        <f t="shared" si="0"/>
        <v>0</v>
      </c>
      <c r="H44" s="76" t="s">
        <v>8</v>
      </c>
      <c r="I44" s="1"/>
    </row>
    <row r="45" spans="1:9" ht="31.5" customHeight="1">
      <c r="A45" s="1"/>
      <c r="B45" s="5" t="s">
        <v>70</v>
      </c>
      <c r="C45" s="5" t="s">
        <v>340</v>
      </c>
      <c r="D45" s="13" t="s">
        <v>341</v>
      </c>
      <c r="E45" s="153">
        <v>0</v>
      </c>
      <c r="F45" s="135">
        <v>0</v>
      </c>
      <c r="G45" s="159">
        <f t="shared" si="0"/>
        <v>0</v>
      </c>
      <c r="H45" s="76" t="s">
        <v>8</v>
      </c>
      <c r="I45" s="1"/>
    </row>
    <row r="46" spans="1:9" ht="12" customHeight="1">
      <c r="A46" s="1"/>
      <c r="B46" s="5" t="s">
        <v>72</v>
      </c>
      <c r="C46" s="5" t="s">
        <v>342</v>
      </c>
      <c r="D46" s="13" t="s">
        <v>343</v>
      </c>
      <c r="E46" s="153">
        <v>0</v>
      </c>
      <c r="F46" s="135">
        <v>0</v>
      </c>
      <c r="G46" s="159">
        <f t="shared" si="0"/>
        <v>0</v>
      </c>
      <c r="H46" s="76" t="s">
        <v>8</v>
      </c>
      <c r="I46" s="1"/>
    </row>
    <row r="47" spans="1:9" ht="12" customHeight="1">
      <c r="A47" s="1"/>
      <c r="B47" s="5" t="s">
        <v>75</v>
      </c>
      <c r="C47" s="5" t="s">
        <v>344</v>
      </c>
      <c r="D47" s="13" t="s">
        <v>249</v>
      </c>
      <c r="E47" s="153">
        <v>0</v>
      </c>
      <c r="F47" s="135">
        <v>0</v>
      </c>
      <c r="G47" s="159">
        <f t="shared" si="0"/>
        <v>0</v>
      </c>
      <c r="H47" s="76" t="s">
        <v>8</v>
      </c>
      <c r="I47" s="1"/>
    </row>
    <row r="48" spans="1:9" ht="12" customHeight="1">
      <c r="A48" s="1"/>
      <c r="B48" s="5" t="s">
        <v>78</v>
      </c>
      <c r="C48" s="12" t="s">
        <v>345</v>
      </c>
      <c r="D48" s="12" t="s">
        <v>236</v>
      </c>
      <c r="E48" s="152">
        <f>SUM(E49:E58)</f>
        <v>38</v>
      </c>
      <c r="F48" s="135">
        <v>21</v>
      </c>
      <c r="G48" s="161">
        <f t="shared" si="0"/>
        <v>17</v>
      </c>
      <c r="H48" s="76" t="s">
        <v>8</v>
      </c>
      <c r="I48" s="1"/>
    </row>
    <row r="49" spans="1:9" ht="12" customHeight="1">
      <c r="A49" s="1"/>
      <c r="B49" s="5" t="s">
        <v>80</v>
      </c>
      <c r="C49" s="5" t="s">
        <v>346</v>
      </c>
      <c r="D49" s="13" t="s">
        <v>347</v>
      </c>
      <c r="E49" s="153">
        <v>3</v>
      </c>
      <c r="F49" s="135">
        <v>3</v>
      </c>
      <c r="G49" s="159">
        <f t="shared" si="0"/>
        <v>0</v>
      </c>
      <c r="H49" s="76" t="s">
        <v>8</v>
      </c>
      <c r="I49" s="1"/>
    </row>
    <row r="50" spans="1:9" ht="12" customHeight="1">
      <c r="A50" s="1"/>
      <c r="B50" s="5" t="s">
        <v>82</v>
      </c>
      <c r="C50" s="5" t="s">
        <v>348</v>
      </c>
      <c r="D50" s="13" t="s">
        <v>349</v>
      </c>
      <c r="E50" s="153">
        <v>0</v>
      </c>
      <c r="F50" s="135">
        <v>0</v>
      </c>
      <c r="G50" s="159">
        <f t="shared" si="0"/>
        <v>0</v>
      </c>
      <c r="H50" s="76" t="s">
        <v>8</v>
      </c>
      <c r="I50" s="1"/>
    </row>
    <row r="51" spans="1:9" ht="21.75" customHeight="1">
      <c r="A51" s="1"/>
      <c r="B51" s="5" t="s">
        <v>85</v>
      </c>
      <c r="C51" s="5" t="s">
        <v>350</v>
      </c>
      <c r="D51" s="13" t="s">
        <v>351</v>
      </c>
      <c r="E51" s="153">
        <v>14</v>
      </c>
      <c r="F51" s="135">
        <v>13</v>
      </c>
      <c r="G51" s="159">
        <f t="shared" si="0"/>
        <v>1</v>
      </c>
      <c r="H51" s="76" t="s">
        <v>8</v>
      </c>
      <c r="I51" s="1"/>
    </row>
    <row r="52" spans="1:9" ht="12" customHeight="1">
      <c r="A52" s="1"/>
      <c r="B52" s="5" t="s">
        <v>87</v>
      </c>
      <c r="C52" s="5" t="s">
        <v>352</v>
      </c>
      <c r="D52" s="13" t="s">
        <v>353</v>
      </c>
      <c r="E52" s="153">
        <v>5</v>
      </c>
      <c r="F52" s="135">
        <v>3</v>
      </c>
      <c r="G52" s="159">
        <f t="shared" si="0"/>
        <v>2</v>
      </c>
      <c r="H52" s="76" t="s">
        <v>8</v>
      </c>
      <c r="I52" s="1"/>
    </row>
    <row r="53" spans="1:9" ht="12" customHeight="1">
      <c r="A53" s="1"/>
      <c r="B53" s="5" t="s">
        <v>89</v>
      </c>
      <c r="C53" s="5" t="s">
        <v>354</v>
      </c>
      <c r="D53" s="13" t="s">
        <v>355</v>
      </c>
      <c r="E53" s="153">
        <v>0</v>
      </c>
      <c r="F53" s="135">
        <v>0</v>
      </c>
      <c r="G53" s="159">
        <f t="shared" si="0"/>
        <v>0</v>
      </c>
      <c r="H53" s="76" t="s">
        <v>8</v>
      </c>
      <c r="I53" s="1"/>
    </row>
    <row r="54" spans="1:9" ht="12" customHeight="1">
      <c r="A54" s="1"/>
      <c r="B54" s="5" t="s">
        <v>11</v>
      </c>
      <c r="C54" s="5" t="s">
        <v>356</v>
      </c>
      <c r="D54" s="13" t="s">
        <v>357</v>
      </c>
      <c r="E54" s="153">
        <v>0</v>
      </c>
      <c r="F54" s="135">
        <v>0</v>
      </c>
      <c r="G54" s="159">
        <f t="shared" si="0"/>
        <v>0</v>
      </c>
      <c r="H54" s="76" t="s">
        <v>8</v>
      </c>
      <c r="I54" s="1"/>
    </row>
    <row r="55" spans="1:9" ht="21.75" customHeight="1">
      <c r="A55" s="1"/>
      <c r="B55" s="5" t="s">
        <v>92</v>
      </c>
      <c r="C55" s="5" t="s">
        <v>358</v>
      </c>
      <c r="D55" s="13" t="s">
        <v>359</v>
      </c>
      <c r="E55" s="153">
        <v>0</v>
      </c>
      <c r="F55" s="135">
        <v>0</v>
      </c>
      <c r="G55" s="159">
        <f t="shared" si="0"/>
        <v>0</v>
      </c>
      <c r="H55" s="76" t="s">
        <v>8</v>
      </c>
      <c r="I55" s="1"/>
    </row>
    <row r="56" spans="1:9" ht="21.75" customHeight="1">
      <c r="A56" s="1"/>
      <c r="B56" s="5" t="s">
        <v>94</v>
      </c>
      <c r="C56" s="5" t="s">
        <v>360</v>
      </c>
      <c r="D56" s="13" t="s">
        <v>361</v>
      </c>
      <c r="E56" s="153">
        <v>0</v>
      </c>
      <c r="F56" s="135">
        <v>0</v>
      </c>
      <c r="G56" s="159">
        <f t="shared" si="0"/>
        <v>0</v>
      </c>
      <c r="H56" s="76" t="s">
        <v>8</v>
      </c>
      <c r="I56" s="1"/>
    </row>
    <row r="57" spans="1:9" ht="12" customHeight="1">
      <c r="A57" s="1"/>
      <c r="B57" s="5" t="s">
        <v>96</v>
      </c>
      <c r="C57" s="5" t="s">
        <v>362</v>
      </c>
      <c r="D57" s="13" t="s">
        <v>363</v>
      </c>
      <c r="E57" s="153">
        <v>15</v>
      </c>
      <c r="F57" s="135">
        <v>2</v>
      </c>
      <c r="G57" s="159">
        <f t="shared" si="0"/>
        <v>13</v>
      </c>
      <c r="H57" s="76" t="s">
        <v>8</v>
      </c>
      <c r="I57" s="1"/>
    </row>
    <row r="58" spans="1:9" ht="12" customHeight="1">
      <c r="A58" s="1"/>
      <c r="B58" s="5" t="s">
        <v>98</v>
      </c>
      <c r="C58" s="5" t="s">
        <v>364</v>
      </c>
      <c r="D58" s="13" t="s">
        <v>249</v>
      </c>
      <c r="E58" s="153">
        <v>1</v>
      </c>
      <c r="F58" s="135">
        <v>0</v>
      </c>
      <c r="G58" s="159">
        <f t="shared" si="0"/>
        <v>1</v>
      </c>
      <c r="H58" s="76" t="s">
        <v>8</v>
      </c>
      <c r="I58" s="1"/>
    </row>
    <row r="59" spans="1:9" ht="12" customHeight="1">
      <c r="A59" s="1"/>
      <c r="B59" s="5" t="s">
        <v>100</v>
      </c>
      <c r="C59" s="12" t="s">
        <v>365</v>
      </c>
      <c r="D59" s="12" t="s">
        <v>238</v>
      </c>
      <c r="E59" s="151">
        <v>0</v>
      </c>
      <c r="F59" s="135">
        <v>0</v>
      </c>
      <c r="G59" s="161">
        <f t="shared" si="0"/>
        <v>0</v>
      </c>
      <c r="H59" s="76" t="s">
        <v>8</v>
      </c>
      <c r="I59" s="1"/>
    </row>
    <row r="60" spans="1:9" ht="12" customHeight="1">
      <c r="A60" s="1"/>
      <c r="B60" s="5" t="s">
        <v>102</v>
      </c>
      <c r="C60" s="12" t="s">
        <v>366</v>
      </c>
      <c r="D60" s="12" t="s">
        <v>240</v>
      </c>
      <c r="E60" s="151">
        <v>0</v>
      </c>
      <c r="F60" s="135">
        <v>0</v>
      </c>
      <c r="G60" s="161">
        <f t="shared" si="0"/>
        <v>0</v>
      </c>
      <c r="H60" s="76" t="s">
        <v>8</v>
      </c>
      <c r="I60" s="1"/>
    </row>
    <row r="61" spans="1:9" ht="12" customHeight="1">
      <c r="A61" s="1"/>
      <c r="B61" s="5" t="s">
        <v>104</v>
      </c>
      <c r="C61" s="12" t="s">
        <v>367</v>
      </c>
      <c r="D61" s="12" t="s">
        <v>242</v>
      </c>
      <c r="E61" s="151">
        <v>0</v>
      </c>
      <c r="F61" s="135">
        <v>0</v>
      </c>
      <c r="G61" s="161">
        <f t="shared" si="0"/>
        <v>0</v>
      </c>
      <c r="H61" s="76" t="s">
        <v>8</v>
      </c>
      <c r="I61" s="1"/>
    </row>
    <row r="62" spans="1:9" ht="12" customHeight="1">
      <c r="A62" s="1"/>
      <c r="B62" s="5" t="s">
        <v>106</v>
      </c>
      <c r="C62" s="6" t="s">
        <v>8</v>
      </c>
      <c r="D62" s="8" t="s">
        <v>283</v>
      </c>
      <c r="E62" s="154">
        <f>SUM(E59:E61)+E48+E16+E15</f>
        <v>47</v>
      </c>
      <c r="F62" s="137">
        <v>28</v>
      </c>
      <c r="G62" s="166">
        <f t="shared" si="0"/>
        <v>19</v>
      </c>
      <c r="H62" s="77" t="s">
        <v>8</v>
      </c>
      <c r="I62" s="1"/>
    </row>
    <row r="63" spans="1:9" s="80" customFormat="1" ht="72" customHeight="1">
      <c r="A63" s="88"/>
      <c r="B63" s="88"/>
      <c r="C63" s="88"/>
      <c r="D63" s="88"/>
      <c r="E63" s="88"/>
      <c r="F63" s="88"/>
      <c r="G63" s="88"/>
      <c r="H63" s="88"/>
      <c r="I63" s="88"/>
    </row>
    <row r="64" spans="1:9" s="80" customFormat="1" ht="1.5" customHeight="1">
      <c r="A64" s="88"/>
      <c r="B64" s="88"/>
      <c r="C64" s="88"/>
      <c r="D64" s="88"/>
      <c r="E64" s="88"/>
      <c r="F64" s="88"/>
      <c r="G64" s="88"/>
      <c r="H64" s="88"/>
      <c r="I64" s="88"/>
    </row>
    <row r="65" spans="1:9" s="80" customFormat="1" ht="12" customHeight="1">
      <c r="A65" s="88"/>
      <c r="B65" s="215"/>
      <c r="C65" s="215"/>
      <c r="D65" s="88"/>
      <c r="E65" s="88"/>
      <c r="F65" s="88"/>
      <c r="G65" s="88"/>
      <c r="H65" s="88"/>
      <c r="I65" s="88"/>
    </row>
    <row r="66" spans="1:9" s="80" customFormat="1" ht="0.75" customHeight="1">
      <c r="A66" s="88"/>
      <c r="B66" s="88"/>
      <c r="C66" s="88"/>
      <c r="D66" s="88"/>
      <c r="E66" s="88"/>
      <c r="F66" s="88"/>
      <c r="G66" s="88"/>
      <c r="H66" s="88"/>
      <c r="I66" s="88"/>
    </row>
    <row r="67" spans="1:9" s="80" customFormat="1" ht="27.75" customHeight="1">
      <c r="A67" s="88"/>
      <c r="B67" s="88"/>
      <c r="C67" s="88"/>
      <c r="D67" s="88"/>
      <c r="E67" s="88"/>
      <c r="F67" s="88"/>
      <c r="G67" s="88"/>
      <c r="H67" s="88"/>
      <c r="I67" s="88"/>
    </row>
    <row r="68" s="80" customFormat="1" ht="12.75"/>
    <row r="69" s="80" customFormat="1" ht="12.75"/>
    <row r="70" s="80" customFormat="1" ht="12.75"/>
  </sheetData>
  <sheetProtection password="CCDD" sheet="1"/>
  <mergeCells count="5">
    <mergeCell ref="H3:I3"/>
    <mergeCell ref="B65:C65"/>
    <mergeCell ref="B4:H4"/>
    <mergeCell ref="B6:H6"/>
    <mergeCell ref="D9:F9"/>
  </mergeCells>
  <printOptions/>
  <pageMargins left="0.7" right="0.7" top="0.75" bottom="0.75" header="0.3" footer="0.3"/>
  <pageSetup fitToHeight="1" fitToWidth="1" horizontalDpi="600" verticalDpi="600" orientation="portrait" paperSize="9" scale="58" r:id="rId1"/>
  <ignoredErrors>
    <ignoredError sqref="E30" formulaRange="1"/>
    <ignoredError sqref="E2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4.140625" style="0" hidden="1" customWidth="1"/>
    <col min="4" max="4" width="27.421875" style="0" customWidth="1"/>
    <col min="5" max="5" width="9.8515625" style="0" customWidth="1"/>
    <col min="6" max="6" width="6.421875" style="0" customWidth="1"/>
    <col min="7" max="7" width="6.7109375" style="0" customWidth="1"/>
    <col min="8" max="8" width="8.421875" style="0" customWidth="1"/>
    <col min="9" max="9" width="11.28125" style="0" customWidth="1"/>
    <col min="10" max="12" width="6.7109375" style="0" customWidth="1"/>
    <col min="13" max="13" width="9.7109375" style="0" customWidth="1"/>
    <col min="14" max="14" width="8.57421875" style="0" customWidth="1"/>
    <col min="15" max="15" width="8.00390625" style="0" customWidth="1"/>
    <col min="16" max="16" width="10.00390625" style="0" customWidth="1"/>
    <col min="17" max="17" width="9.00390625" style="0" customWidth="1"/>
    <col min="18" max="18" width="10.8515625" style="0" customWidth="1"/>
    <col min="19" max="19" width="8.8515625" style="0" customWidth="1"/>
    <col min="20" max="20" width="6.28125" style="0" customWidth="1"/>
    <col min="21" max="21" width="12.57421875" style="0" customWidth="1"/>
    <col min="22" max="22" width="4.7109375" style="0" customWidth="1"/>
  </cols>
  <sheetData>
    <row r="1" spans="1:22" s="122" customFormat="1" ht="27.7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s="122" customFormat="1" ht="16.5" customHeight="1">
      <c r="A2" s="121"/>
      <c r="B2" s="121"/>
      <c r="C2" s="286" t="s">
        <v>389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121"/>
    </row>
    <row r="3" spans="1:22" s="122" customFormat="1" ht="15" customHeight="1">
      <c r="A3" s="121"/>
      <c r="B3" s="287" t="s">
        <v>470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121"/>
    </row>
    <row r="4" spans="1:22" s="122" customFormat="1" ht="24" customHeight="1">
      <c r="A4" s="121"/>
      <c r="B4" s="121"/>
      <c r="C4" s="288" t="s">
        <v>471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121"/>
    </row>
    <row r="5" spans="1:22" s="122" customFormat="1" ht="10.5" customHeight="1">
      <c r="A5" s="121"/>
      <c r="B5" s="289" t="s">
        <v>1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121"/>
    </row>
    <row r="6" spans="1:22" s="122" customFormat="1" ht="9.75" customHeight="1">
      <c r="A6" s="121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121"/>
    </row>
    <row r="7" spans="1:22" s="122" customFormat="1" ht="1.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8" spans="1:22" s="122" customFormat="1" ht="3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</row>
    <row r="9" spans="1:22" s="116" customFormat="1" ht="17.25" customHeight="1">
      <c r="A9" s="115"/>
      <c r="B9" s="290" t="s">
        <v>2</v>
      </c>
      <c r="C9" s="290"/>
      <c r="D9" s="290" t="s">
        <v>390</v>
      </c>
      <c r="E9" s="292" t="s">
        <v>391</v>
      </c>
      <c r="F9" s="285" t="s">
        <v>392</v>
      </c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90" t="s">
        <v>393</v>
      </c>
      <c r="V9" s="115"/>
    </row>
    <row r="10" spans="1:22" s="116" customFormat="1" ht="134.25" customHeight="1">
      <c r="A10" s="115"/>
      <c r="B10" s="290"/>
      <c r="C10" s="290"/>
      <c r="D10" s="290"/>
      <c r="E10" s="292"/>
      <c r="F10" s="118" t="s">
        <v>394</v>
      </c>
      <c r="G10" s="118" t="s">
        <v>395</v>
      </c>
      <c r="H10" s="118" t="s">
        <v>396</v>
      </c>
      <c r="I10" s="118" t="s">
        <v>397</v>
      </c>
      <c r="J10" s="118" t="s">
        <v>398</v>
      </c>
      <c r="K10" s="118" t="s">
        <v>399</v>
      </c>
      <c r="L10" s="118" t="s">
        <v>190</v>
      </c>
      <c r="M10" s="118" t="s">
        <v>400</v>
      </c>
      <c r="N10" s="118" t="s">
        <v>401</v>
      </c>
      <c r="O10" s="118" t="s">
        <v>402</v>
      </c>
      <c r="P10" s="118" t="s">
        <v>403</v>
      </c>
      <c r="Q10" s="118" t="s">
        <v>404</v>
      </c>
      <c r="R10" s="118" t="s">
        <v>405</v>
      </c>
      <c r="S10" s="118" t="s">
        <v>406</v>
      </c>
      <c r="T10" s="118" t="s">
        <v>407</v>
      </c>
      <c r="U10" s="290"/>
      <c r="V10" s="115"/>
    </row>
    <row r="11" spans="1:22" s="116" customFormat="1" ht="21" customHeight="1">
      <c r="A11" s="115"/>
      <c r="B11" s="290"/>
      <c r="C11" s="290"/>
      <c r="D11" s="290"/>
      <c r="E11" s="293"/>
      <c r="F11" s="120" t="s">
        <v>4</v>
      </c>
      <c r="G11" s="120" t="s">
        <v>5</v>
      </c>
      <c r="H11" s="120" t="s">
        <v>6</v>
      </c>
      <c r="I11" s="120" t="s">
        <v>12</v>
      </c>
      <c r="J11" s="120" t="s">
        <v>14</v>
      </c>
      <c r="K11" s="120" t="s">
        <v>16</v>
      </c>
      <c r="L11" s="120" t="s">
        <v>18</v>
      </c>
      <c r="M11" s="120" t="s">
        <v>19</v>
      </c>
      <c r="N11" s="120" t="s">
        <v>20</v>
      </c>
      <c r="O11" s="120" t="s">
        <v>21</v>
      </c>
      <c r="P11" s="120" t="s">
        <v>23</v>
      </c>
      <c r="Q11" s="120" t="s">
        <v>22</v>
      </c>
      <c r="R11" s="120" t="s">
        <v>26</v>
      </c>
      <c r="S11" s="120" t="s">
        <v>28</v>
      </c>
      <c r="T11" s="120" t="s">
        <v>31</v>
      </c>
      <c r="U11" s="291"/>
      <c r="V11" s="115"/>
    </row>
    <row r="12" spans="1:22" s="116" customFormat="1" ht="60" customHeight="1">
      <c r="A12" s="115"/>
      <c r="B12" s="294" t="s">
        <v>4</v>
      </c>
      <c r="C12" s="295"/>
      <c r="D12" s="119" t="s">
        <v>408</v>
      </c>
      <c r="E12" s="123">
        <v>179</v>
      </c>
      <c r="F12" s="123">
        <v>7</v>
      </c>
      <c r="G12" s="123">
        <v>0</v>
      </c>
      <c r="H12" s="123">
        <v>0</v>
      </c>
      <c r="I12" s="123">
        <v>3</v>
      </c>
      <c r="J12" s="123">
        <v>2</v>
      </c>
      <c r="K12" s="123">
        <v>174</v>
      </c>
      <c r="L12" s="123">
        <v>3</v>
      </c>
      <c r="M12" s="123">
        <v>15</v>
      </c>
      <c r="N12" s="123">
        <v>0</v>
      </c>
      <c r="O12" s="123">
        <v>71</v>
      </c>
      <c r="P12" s="123">
        <v>0</v>
      </c>
      <c r="Q12" s="123">
        <v>5</v>
      </c>
      <c r="R12" s="123">
        <v>63</v>
      </c>
      <c r="S12" s="123">
        <v>0</v>
      </c>
      <c r="T12" s="123">
        <v>25</v>
      </c>
      <c r="U12" s="123">
        <v>289</v>
      </c>
      <c r="V12" s="115"/>
    </row>
    <row r="13" spans="1:22" s="116" customFormat="1" ht="45.75" customHeight="1">
      <c r="A13" s="115"/>
      <c r="B13" s="294" t="s">
        <v>5</v>
      </c>
      <c r="C13" s="295"/>
      <c r="D13" s="119" t="s">
        <v>409</v>
      </c>
      <c r="E13" s="123">
        <v>24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23</v>
      </c>
      <c r="L13" s="123">
        <v>1</v>
      </c>
      <c r="M13" s="123">
        <v>0</v>
      </c>
      <c r="N13" s="123">
        <v>0</v>
      </c>
      <c r="O13" s="123">
        <v>24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24</v>
      </c>
      <c r="V13" s="117"/>
    </row>
    <row r="14" spans="1:22" s="116" customFormat="1" ht="15" customHeight="1">
      <c r="A14" s="115"/>
      <c r="B14" s="294" t="s">
        <v>6</v>
      </c>
      <c r="C14" s="295"/>
      <c r="D14" s="119" t="s">
        <v>410</v>
      </c>
      <c r="E14" s="123">
        <v>15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15</v>
      </c>
      <c r="L14" s="123">
        <v>0</v>
      </c>
      <c r="M14" s="123">
        <v>6</v>
      </c>
      <c r="N14" s="123">
        <v>0</v>
      </c>
      <c r="O14" s="123">
        <v>9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15</v>
      </c>
      <c r="V14" s="115"/>
    </row>
    <row r="15" spans="1:22" s="116" customFormat="1" ht="12" customHeight="1">
      <c r="A15" s="115"/>
      <c r="B15" s="294" t="s">
        <v>12</v>
      </c>
      <c r="C15" s="295"/>
      <c r="D15" s="119" t="s">
        <v>411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15"/>
    </row>
    <row r="16" spans="1:22" s="116" customFormat="1" ht="12" customHeight="1">
      <c r="A16" s="115"/>
      <c r="B16" s="294" t="s">
        <v>14</v>
      </c>
      <c r="C16" s="295"/>
      <c r="D16" s="119" t="s">
        <v>412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15"/>
    </row>
    <row r="17" spans="1:22" s="116" customFormat="1" ht="15" customHeight="1">
      <c r="A17" s="115"/>
      <c r="B17" s="294" t="s">
        <v>16</v>
      </c>
      <c r="C17" s="295"/>
      <c r="D17" s="119" t="s">
        <v>413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15"/>
    </row>
    <row r="18" spans="1:22" s="116" customFormat="1" ht="39" customHeight="1">
      <c r="A18" s="115"/>
      <c r="B18" s="294" t="s">
        <v>18</v>
      </c>
      <c r="C18" s="295"/>
      <c r="D18" s="119" t="s">
        <v>414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15"/>
    </row>
    <row r="19" spans="1:22" s="116" customFormat="1" ht="12" customHeight="1">
      <c r="A19" s="115"/>
      <c r="B19" s="294" t="s">
        <v>19</v>
      </c>
      <c r="C19" s="295"/>
      <c r="D19" s="119" t="s">
        <v>415</v>
      </c>
      <c r="E19" s="167">
        <f>SUM(E12:E18)-E16</f>
        <v>218</v>
      </c>
      <c r="F19" s="167">
        <f aca="true" t="shared" si="0" ref="F19:T19">SUM(F12:F18)-F16</f>
        <v>7</v>
      </c>
      <c r="G19" s="167">
        <f t="shared" si="0"/>
        <v>0</v>
      </c>
      <c r="H19" s="167">
        <f t="shared" si="0"/>
        <v>0</v>
      </c>
      <c r="I19" s="167">
        <f t="shared" si="0"/>
        <v>3</v>
      </c>
      <c r="J19" s="167">
        <f t="shared" si="0"/>
        <v>2</v>
      </c>
      <c r="K19" s="167">
        <f t="shared" si="0"/>
        <v>212</v>
      </c>
      <c r="L19" s="167">
        <f t="shared" si="0"/>
        <v>4</v>
      </c>
      <c r="M19" s="167">
        <f t="shared" si="0"/>
        <v>21</v>
      </c>
      <c r="N19" s="167">
        <f t="shared" si="0"/>
        <v>0</v>
      </c>
      <c r="O19" s="167">
        <f t="shared" si="0"/>
        <v>104</v>
      </c>
      <c r="P19" s="167">
        <f t="shared" si="0"/>
        <v>0</v>
      </c>
      <c r="Q19" s="167">
        <f t="shared" si="0"/>
        <v>5</v>
      </c>
      <c r="R19" s="167">
        <f t="shared" si="0"/>
        <v>63</v>
      </c>
      <c r="S19" s="167">
        <f t="shared" si="0"/>
        <v>0</v>
      </c>
      <c r="T19" s="167">
        <f t="shared" si="0"/>
        <v>25</v>
      </c>
      <c r="U19" s="167">
        <f>SUM(U12:U18)-U16</f>
        <v>328</v>
      </c>
      <c r="V19" s="115"/>
    </row>
    <row r="20" spans="1:22" s="122" customFormat="1" ht="27.7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s="122" customFormat="1" ht="27.7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9.5" customHeight="1">
      <c r="A22" s="1"/>
      <c r="B22" s="296" t="s">
        <v>8</v>
      </c>
      <c r="C22" s="296"/>
      <c r="D22" s="296"/>
      <c r="E22" s="296"/>
      <c r="F22" s="296"/>
      <c r="G22" s="296"/>
      <c r="H22" s="296"/>
      <c r="I22" s="296"/>
      <c r="J22" s="1"/>
      <c r="K22" s="1"/>
      <c r="L22" s="1"/>
      <c r="M22" s="1"/>
      <c r="N22" s="1"/>
      <c r="O22" s="1"/>
      <c r="P22" s="296" t="s">
        <v>8</v>
      </c>
      <c r="Q22" s="296"/>
      <c r="R22" s="296"/>
      <c r="S22" s="296"/>
      <c r="T22" s="296"/>
      <c r="U22" s="296"/>
      <c r="V22" s="1"/>
    </row>
    <row r="23" spans="1:22" ht="11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6"/>
      <c r="V24" s="1"/>
    </row>
    <row r="25" spans="1:22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</sheetData>
  <sheetProtection password="CCDD" sheet="1"/>
  <mergeCells count="19">
    <mergeCell ref="B13:C13"/>
    <mergeCell ref="B22:I22"/>
    <mergeCell ref="P22:U22"/>
    <mergeCell ref="B12:C12"/>
    <mergeCell ref="B18:C18"/>
    <mergeCell ref="B19:C19"/>
    <mergeCell ref="B16:C16"/>
    <mergeCell ref="B17:C17"/>
    <mergeCell ref="B14:C14"/>
    <mergeCell ref="B15:C15"/>
    <mergeCell ref="F9:T9"/>
    <mergeCell ref="C2:U2"/>
    <mergeCell ref="B3:U3"/>
    <mergeCell ref="C4:U4"/>
    <mergeCell ref="B5:U6"/>
    <mergeCell ref="U9:U11"/>
    <mergeCell ref="B9:C11"/>
    <mergeCell ref="D9:D11"/>
    <mergeCell ref="E9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ПРЯННІКОВА АЛЛА ВОЛОДИМИРІВНА</dc:creator>
  <cp:keywords/>
  <dc:description/>
  <cp:lastModifiedBy>Евгений</cp:lastModifiedBy>
  <cp:lastPrinted>2018-09-28T12:34:43Z</cp:lastPrinted>
  <dcterms:created xsi:type="dcterms:W3CDTF">2018-01-11T14:54:20Z</dcterms:created>
  <dcterms:modified xsi:type="dcterms:W3CDTF">2018-11-30T14:16:42Z</dcterms:modified>
  <cp:category/>
  <cp:version/>
  <cp:contentType/>
  <cp:contentStatus/>
</cp:coreProperties>
</file>